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327F1FA2-76BD-4DBD-BB59-20DA119AB0D5}" xr6:coauthVersionLast="36" xr6:coauthVersionMax="36" xr10:uidLastSave="{00000000-0000-0000-0000-000000000000}"/>
  <bookViews>
    <workbookView xWindow="240" yWindow="108" windowWidth="14808" windowHeight="8016" activeTab="1" xr2:uid="{00000000-000D-0000-FFFF-FFFF00000000}"/>
  </bookViews>
  <sheets>
    <sheet name="MC Swim Characteristics" sheetId="1" r:id="rId1"/>
    <sheet name="Swim Characteristics" sheetId="2" r:id="rId2"/>
  </sheets>
  <definedNames>
    <definedName name="_xlnm._FilterDatabase" localSheetId="0" hidden="1">'MC Swim Characteristics'!$A$1:$L$37</definedName>
    <definedName name="_xlnm._FilterDatabase" localSheetId="1" hidden="1">'Swim Characteristics'!$A$1:$S$31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" i="2" l="1"/>
  <c r="L3" i="2"/>
  <c r="L4" i="2"/>
  <c r="L5" i="2"/>
  <c r="L6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5" i="2"/>
  <c r="L26" i="2"/>
  <c r="L27" i="2"/>
  <c r="L28" i="2"/>
  <c r="L29" i="2"/>
  <c r="L30" i="2"/>
  <c r="L31" i="2"/>
  <c r="L7" i="2"/>
  <c r="Q28" i="2"/>
  <c r="N22" i="2"/>
  <c r="O22" i="2"/>
  <c r="Q22" i="2"/>
  <c r="R22" i="2"/>
  <c r="S22" i="2"/>
  <c r="N29" i="2"/>
  <c r="O29" i="2"/>
  <c r="Q29" i="2"/>
  <c r="R29" i="2"/>
  <c r="S29" i="2"/>
  <c r="R31" i="2"/>
  <c r="S31" i="2"/>
  <c r="Q31" i="2"/>
  <c r="N31" i="2"/>
  <c r="O31" i="2"/>
  <c r="R30" i="2"/>
  <c r="S30" i="2"/>
  <c r="Q30" i="2"/>
  <c r="N30" i="2"/>
  <c r="O30" i="2"/>
  <c r="R28" i="2"/>
  <c r="S28" i="2"/>
  <c r="N28" i="2"/>
  <c r="P28" i="2"/>
  <c r="O28" i="2"/>
  <c r="R27" i="2"/>
  <c r="S27" i="2"/>
  <c r="Q27" i="2"/>
  <c r="N27" i="2"/>
  <c r="P27" i="2"/>
  <c r="O27" i="2"/>
  <c r="R26" i="2"/>
  <c r="S26" i="2"/>
  <c r="Q26" i="2"/>
  <c r="N26" i="2"/>
  <c r="P26" i="2"/>
  <c r="O26" i="2"/>
  <c r="R25" i="2"/>
  <c r="S25" i="2"/>
  <c r="Q25" i="2"/>
  <c r="N25" i="2"/>
  <c r="O25" i="2"/>
  <c r="R24" i="2"/>
  <c r="S24" i="2"/>
  <c r="Q24" i="2"/>
  <c r="N24" i="2"/>
  <c r="O24" i="2"/>
  <c r="R23" i="2"/>
  <c r="S23" i="2"/>
  <c r="Q23" i="2"/>
  <c r="N23" i="2"/>
  <c r="P23" i="2"/>
  <c r="O23" i="2"/>
  <c r="R21" i="2"/>
  <c r="S21" i="2"/>
  <c r="Q21" i="2"/>
  <c r="N21" i="2"/>
  <c r="P21" i="2"/>
  <c r="O21" i="2"/>
  <c r="R20" i="2"/>
  <c r="S20" i="2"/>
  <c r="Q20" i="2"/>
  <c r="N20" i="2"/>
  <c r="O20" i="2"/>
  <c r="R19" i="2"/>
  <c r="S19" i="2"/>
  <c r="Q19" i="2"/>
  <c r="N19" i="2"/>
  <c r="P19" i="2"/>
  <c r="O19" i="2"/>
  <c r="R18" i="2"/>
  <c r="S18" i="2"/>
  <c r="Q18" i="2"/>
  <c r="N18" i="2"/>
  <c r="O18" i="2"/>
  <c r="R17" i="2"/>
  <c r="S17" i="2"/>
  <c r="Q17" i="2"/>
  <c r="N17" i="2"/>
  <c r="O17" i="2"/>
  <c r="R16" i="2"/>
  <c r="S16" i="2"/>
  <c r="Q16" i="2"/>
  <c r="N16" i="2"/>
  <c r="P16" i="2"/>
  <c r="O16" i="2"/>
  <c r="R15" i="2"/>
  <c r="S15" i="2"/>
  <c r="Q15" i="2"/>
  <c r="N15" i="2"/>
  <c r="P15" i="2"/>
  <c r="O15" i="2"/>
  <c r="R14" i="2"/>
  <c r="S14" i="2"/>
  <c r="Q14" i="2"/>
  <c r="N14" i="2"/>
  <c r="O14" i="2"/>
  <c r="R13" i="2"/>
  <c r="S13" i="2"/>
  <c r="Q13" i="2"/>
  <c r="N13" i="2"/>
  <c r="O13" i="2"/>
  <c r="R12" i="2"/>
  <c r="S12" i="2"/>
  <c r="Q12" i="2"/>
  <c r="N12" i="2"/>
  <c r="O12" i="2"/>
  <c r="R11" i="2"/>
  <c r="S11" i="2"/>
  <c r="Q11" i="2"/>
  <c r="N11" i="2"/>
  <c r="P11" i="2"/>
  <c r="O11" i="2"/>
  <c r="R10" i="2"/>
  <c r="S10" i="2"/>
  <c r="Q10" i="2"/>
  <c r="N10" i="2"/>
  <c r="P10" i="2"/>
  <c r="O10" i="2"/>
  <c r="R9" i="2"/>
  <c r="S9" i="2"/>
  <c r="Q9" i="2"/>
  <c r="N9" i="2"/>
  <c r="P9" i="2"/>
  <c r="O9" i="2"/>
  <c r="R8" i="2"/>
  <c r="S8" i="2"/>
  <c r="Q8" i="2"/>
  <c r="N8" i="2"/>
  <c r="P8" i="2"/>
  <c r="O8" i="2"/>
  <c r="R7" i="2"/>
  <c r="S7" i="2"/>
  <c r="Q7" i="2"/>
  <c r="N7" i="2"/>
  <c r="P7" i="2"/>
  <c r="O7" i="2"/>
  <c r="R6" i="2"/>
  <c r="S6" i="2"/>
  <c r="Q6" i="2"/>
  <c r="N6" i="2"/>
  <c r="O6" i="2"/>
  <c r="R5" i="2"/>
  <c r="S5" i="2"/>
  <c r="Q5" i="2"/>
  <c r="N5" i="2"/>
  <c r="O5" i="2"/>
  <c r="R4" i="2"/>
  <c r="S4" i="2"/>
  <c r="Q4" i="2"/>
  <c r="N4" i="2"/>
  <c r="P4" i="2"/>
  <c r="O4" i="2"/>
  <c r="R3" i="2"/>
  <c r="S3" i="2"/>
  <c r="Q3" i="2"/>
  <c r="N3" i="2"/>
  <c r="O3" i="2"/>
  <c r="R2" i="2"/>
  <c r="S2" i="2"/>
  <c r="Q2" i="2"/>
  <c r="N2" i="2"/>
  <c r="O2" i="2"/>
  <c r="D12" i="1"/>
  <c r="G12" i="1"/>
  <c r="D14" i="1"/>
  <c r="G14" i="1"/>
  <c r="D15" i="1"/>
  <c r="G15" i="1"/>
  <c r="D16" i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D28" i="1"/>
  <c r="G28" i="1"/>
  <c r="D29" i="1"/>
  <c r="G29" i="1"/>
  <c r="D30" i="1"/>
  <c r="G30" i="1"/>
  <c r="D31" i="1"/>
  <c r="G31" i="1"/>
  <c r="D32" i="1"/>
  <c r="G32" i="1"/>
  <c r="D33" i="1"/>
  <c r="G33" i="1"/>
  <c r="D34" i="1"/>
  <c r="G34" i="1"/>
  <c r="D35" i="1"/>
  <c r="G35" i="1"/>
  <c r="D36" i="1"/>
  <c r="G36" i="1"/>
  <c r="D37" i="1"/>
  <c r="G37" i="1"/>
  <c r="D3" i="1"/>
  <c r="G3" i="1"/>
  <c r="D4" i="1"/>
  <c r="G4" i="1"/>
  <c r="D5" i="1"/>
  <c r="G5" i="1"/>
  <c r="D6" i="1"/>
  <c r="G6" i="1"/>
  <c r="D7" i="1"/>
  <c r="G7" i="1"/>
  <c r="D8" i="1"/>
  <c r="G8" i="1"/>
  <c r="D9" i="1"/>
  <c r="G9" i="1"/>
  <c r="D10" i="1"/>
  <c r="G10" i="1"/>
  <c r="D11" i="1"/>
  <c r="G11" i="1"/>
  <c r="D13" i="1"/>
  <c r="G13" i="1"/>
  <c r="D2" i="1"/>
  <c r="G2" i="1"/>
</calcChain>
</file>

<file path=xl/sharedStrings.xml><?xml version="1.0" encoding="utf-8"?>
<sst xmlns="http://schemas.openxmlformats.org/spreadsheetml/2006/main" count="51" uniqueCount="24">
  <si>
    <t>Pod ID</t>
  </si>
  <si>
    <t>Sample Type</t>
  </si>
  <si>
    <t>Encounter Time [min]</t>
  </si>
  <si>
    <t>Proportion of Time Diving</t>
  </si>
  <si>
    <t>Day Time</t>
  </si>
  <si>
    <t>Depth [m]</t>
  </si>
  <si>
    <t xml:space="preserve"> Average Dive Time [s]</t>
  </si>
  <si>
    <t>Reorients [30 min]</t>
  </si>
  <si>
    <t>Dives [per hr]</t>
  </si>
  <si>
    <t>Dives</t>
  </si>
  <si>
    <t>Encounter Time [hrs]</t>
  </si>
  <si>
    <t>Blows per individuals [per min]</t>
  </si>
  <si>
    <t>Pod Size</t>
  </si>
  <si>
    <t>Approach Type</t>
  </si>
  <si>
    <t>Blows</t>
  </si>
  <si>
    <t>Reorients</t>
  </si>
  <si>
    <t>TOT Dive Time [s]</t>
  </si>
  <si>
    <t>Encounter Time [hr]</t>
  </si>
  <si>
    <t>Blows per individuals per min</t>
  </si>
  <si>
    <t>Encounter Time [s]</t>
  </si>
  <si>
    <t>N/A</t>
  </si>
  <si>
    <t>Behavior</t>
  </si>
  <si>
    <t>Average Dive Time [s]</t>
  </si>
  <si>
    <t>Reorients [per 30 min]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</si>
</sst>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Verdan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zoomScaleNormal="100" workbookViewId="0">
      <selection activeCell="M1" sqref="M1:M1048576"/>
    </sheetView>
  </sheetViews>
  <sheetFormatPr defaultRowHeight="14.4" x14ac:dyDescent="0.3"/>
  <cols>
    <col min="1" max="1" width="17.109375" customWidth="1"/>
    <col min="2" max="2" width="9.77734375" customWidth="1"/>
    <col min="3" max="5" width="12.5546875" customWidth="1"/>
    <col min="6" max="6" width="11.33203125" customWidth="1"/>
    <col min="7" max="7" width="11.88671875" customWidth="1"/>
    <col min="8" max="8" width="13.33203125" customWidth="1"/>
    <col min="9" max="9" width="16.21875" customWidth="1"/>
    <col min="10" max="10" width="15.77734375" customWidth="1"/>
    <col min="13" max="13" width="17" customWidth="1"/>
  </cols>
  <sheetData>
    <row r="1" spans="1:12" ht="42" thickBot="1" x14ac:dyDescent="0.35">
      <c r="A1" s="5" t="s">
        <v>0</v>
      </c>
      <c r="B1" s="5" t="s">
        <v>1</v>
      </c>
      <c r="C1" s="5" t="s">
        <v>2</v>
      </c>
      <c r="D1" s="5" t="s">
        <v>10</v>
      </c>
      <c r="E1" s="5" t="s">
        <v>7</v>
      </c>
      <c r="F1" s="5" t="s">
        <v>9</v>
      </c>
      <c r="G1" s="5" t="s">
        <v>8</v>
      </c>
      <c r="H1" s="7" t="s">
        <v>6</v>
      </c>
      <c r="I1" s="5" t="s">
        <v>11</v>
      </c>
      <c r="J1" s="5" t="s">
        <v>3</v>
      </c>
      <c r="K1" s="5" t="s">
        <v>4</v>
      </c>
      <c r="L1" s="5" t="s">
        <v>5</v>
      </c>
    </row>
    <row r="2" spans="1:12" x14ac:dyDescent="0.3">
      <c r="A2" s="1">
        <v>201608143</v>
      </c>
      <c r="B2" s="1">
        <v>0</v>
      </c>
      <c r="C2">
        <v>32</v>
      </c>
      <c r="D2">
        <f>C2/60</f>
        <v>0.53333333333333333</v>
      </c>
      <c r="E2">
        <v>1</v>
      </c>
      <c r="F2">
        <v>4</v>
      </c>
      <c r="G2">
        <f>F2/D2</f>
        <v>7.5</v>
      </c>
      <c r="H2" s="8">
        <v>238</v>
      </c>
      <c r="I2">
        <v>0.6875</v>
      </c>
      <c r="J2">
        <v>0.42916666666666664</v>
      </c>
      <c r="K2" s="1">
        <v>1</v>
      </c>
      <c r="L2">
        <v>90</v>
      </c>
    </row>
    <row r="3" spans="1:12" x14ac:dyDescent="0.3">
      <c r="A3" s="1">
        <v>201608212</v>
      </c>
      <c r="B3" s="1">
        <v>0</v>
      </c>
      <c r="C3">
        <v>32</v>
      </c>
      <c r="D3">
        <f t="shared" ref="D3:D37" si="0">C3/60</f>
        <v>0.53333333333333333</v>
      </c>
      <c r="E3">
        <v>0</v>
      </c>
      <c r="F3" s="2">
        <v>3</v>
      </c>
      <c r="G3">
        <f t="shared" ref="G3:G37" si="1">F3/D3</f>
        <v>5.625</v>
      </c>
      <c r="H3" s="8">
        <v>202.66</v>
      </c>
      <c r="I3" s="2">
        <v>0.484375</v>
      </c>
      <c r="J3" s="2">
        <v>0.31666666666666665</v>
      </c>
      <c r="K3" s="1">
        <v>1</v>
      </c>
      <c r="L3">
        <v>55</v>
      </c>
    </row>
    <row r="4" spans="1:12" x14ac:dyDescent="0.3">
      <c r="A4" s="1">
        <v>201608213</v>
      </c>
      <c r="B4" s="1">
        <v>0</v>
      </c>
      <c r="C4">
        <v>32</v>
      </c>
      <c r="D4">
        <f t="shared" si="0"/>
        <v>0.53333333333333333</v>
      </c>
      <c r="E4">
        <v>0</v>
      </c>
      <c r="F4" s="2">
        <v>5</v>
      </c>
      <c r="G4">
        <f t="shared" si="1"/>
        <v>9.375</v>
      </c>
      <c r="H4" s="8">
        <v>137</v>
      </c>
      <c r="I4" s="2">
        <v>0.5625</v>
      </c>
      <c r="J4" s="2">
        <v>0.44843749999999999</v>
      </c>
      <c r="K4" s="1">
        <v>1</v>
      </c>
      <c r="L4">
        <v>56</v>
      </c>
    </row>
    <row r="5" spans="1:12" x14ac:dyDescent="0.3">
      <c r="A5" s="1">
        <v>201608221</v>
      </c>
      <c r="B5" s="1">
        <v>1</v>
      </c>
      <c r="C5">
        <v>42</v>
      </c>
      <c r="D5">
        <f t="shared" si="0"/>
        <v>0.7</v>
      </c>
      <c r="E5" s="3">
        <v>1</v>
      </c>
      <c r="F5" s="2">
        <v>6</v>
      </c>
      <c r="G5">
        <f t="shared" si="1"/>
        <v>8.5714285714285712</v>
      </c>
      <c r="H5" s="8">
        <v>172.2</v>
      </c>
      <c r="I5" s="2">
        <v>0.5</v>
      </c>
      <c r="J5" s="2">
        <v>0.61230158730158735</v>
      </c>
      <c r="K5" s="1">
        <v>0</v>
      </c>
      <c r="L5">
        <v>49</v>
      </c>
    </row>
    <row r="6" spans="1:12" x14ac:dyDescent="0.3">
      <c r="A6" s="1">
        <v>201609051</v>
      </c>
      <c r="B6" s="1">
        <v>0</v>
      </c>
      <c r="C6">
        <v>34</v>
      </c>
      <c r="D6">
        <f t="shared" si="0"/>
        <v>0.56666666666666665</v>
      </c>
      <c r="E6">
        <v>0</v>
      </c>
      <c r="F6" s="2">
        <v>1</v>
      </c>
      <c r="G6">
        <f t="shared" si="1"/>
        <v>1.7647058823529411</v>
      </c>
      <c r="H6" s="8">
        <v>375</v>
      </c>
      <c r="I6" s="2">
        <v>0.63235294117647056</v>
      </c>
      <c r="J6" s="2">
        <v>0.18382352941176472</v>
      </c>
      <c r="K6" s="1">
        <v>0</v>
      </c>
      <c r="L6">
        <v>95</v>
      </c>
    </row>
    <row r="7" spans="1:12" x14ac:dyDescent="0.3">
      <c r="A7" s="1">
        <v>201609252</v>
      </c>
      <c r="B7" s="1">
        <v>0</v>
      </c>
      <c r="C7">
        <v>34</v>
      </c>
      <c r="D7">
        <f t="shared" si="0"/>
        <v>0.56666666666666665</v>
      </c>
      <c r="E7" s="3">
        <v>4</v>
      </c>
      <c r="F7" s="2">
        <v>8</v>
      </c>
      <c r="G7">
        <f t="shared" si="1"/>
        <v>14.117647058823529</v>
      </c>
      <c r="H7" s="8">
        <v>98.12</v>
      </c>
      <c r="I7" s="2">
        <v>1.0980392156862746</v>
      </c>
      <c r="J7" s="2">
        <v>0.38480392156862747</v>
      </c>
      <c r="K7" s="1">
        <v>0</v>
      </c>
      <c r="L7">
        <v>42</v>
      </c>
    </row>
    <row r="8" spans="1:12" x14ac:dyDescent="0.3">
      <c r="A8" s="1">
        <v>201609253</v>
      </c>
      <c r="B8" s="1">
        <v>0</v>
      </c>
      <c r="C8">
        <v>30</v>
      </c>
      <c r="D8">
        <f t="shared" si="0"/>
        <v>0.5</v>
      </c>
      <c r="E8">
        <v>2</v>
      </c>
      <c r="F8" s="2">
        <v>1</v>
      </c>
      <c r="G8">
        <f t="shared" si="1"/>
        <v>2</v>
      </c>
      <c r="H8" s="8">
        <v>161</v>
      </c>
      <c r="I8" s="2">
        <v>0.66666666666666663</v>
      </c>
      <c r="J8" s="2">
        <v>8.9444444444444438E-2</v>
      </c>
      <c r="K8" s="1">
        <v>0</v>
      </c>
      <c r="L8">
        <v>42</v>
      </c>
    </row>
    <row r="9" spans="1:12" x14ac:dyDescent="0.3">
      <c r="A9" s="1">
        <v>201609254</v>
      </c>
      <c r="B9" s="1">
        <v>0</v>
      </c>
      <c r="C9">
        <v>38</v>
      </c>
      <c r="D9">
        <f t="shared" si="0"/>
        <v>0.6333333333333333</v>
      </c>
      <c r="E9">
        <v>0</v>
      </c>
      <c r="F9" s="2">
        <v>1</v>
      </c>
      <c r="G9">
        <f t="shared" si="1"/>
        <v>1.5789473684210527</v>
      </c>
      <c r="H9" s="8">
        <v>163</v>
      </c>
      <c r="I9" s="2">
        <v>1.0438596491228069</v>
      </c>
      <c r="J9" s="2">
        <v>7.1491228070175439E-2</v>
      </c>
      <c r="K9" s="1">
        <v>0</v>
      </c>
      <c r="L9">
        <v>54</v>
      </c>
    </row>
    <row r="10" spans="1:12" x14ac:dyDescent="0.3">
      <c r="A10" s="1">
        <v>201609255</v>
      </c>
      <c r="B10" s="1">
        <v>0</v>
      </c>
      <c r="C10">
        <v>32</v>
      </c>
      <c r="D10">
        <f t="shared" si="0"/>
        <v>0.53333333333333333</v>
      </c>
      <c r="E10">
        <v>0</v>
      </c>
      <c r="F10" s="2">
        <v>3</v>
      </c>
      <c r="G10">
        <f t="shared" si="1"/>
        <v>5.625</v>
      </c>
      <c r="H10" s="8">
        <v>221.33</v>
      </c>
      <c r="I10" s="2">
        <v>0.34375</v>
      </c>
      <c r="J10" s="2">
        <v>0.34583333333333333</v>
      </c>
      <c r="K10" s="1">
        <v>1</v>
      </c>
      <c r="L10">
        <v>37</v>
      </c>
    </row>
    <row r="11" spans="1:12" x14ac:dyDescent="0.3">
      <c r="A11" s="1">
        <v>201609263</v>
      </c>
      <c r="B11" s="1">
        <v>0</v>
      </c>
      <c r="C11">
        <v>32</v>
      </c>
      <c r="D11">
        <f t="shared" si="0"/>
        <v>0.53333333333333333</v>
      </c>
      <c r="E11">
        <v>2</v>
      </c>
      <c r="F11" s="2">
        <v>6</v>
      </c>
      <c r="G11">
        <f t="shared" si="1"/>
        <v>11.25</v>
      </c>
      <c r="H11" s="8">
        <v>149.5</v>
      </c>
      <c r="I11" s="2">
        <v>0.70833333333333337</v>
      </c>
      <c r="J11" s="2">
        <v>0.46718749999999998</v>
      </c>
      <c r="K11" s="1">
        <v>1</v>
      </c>
      <c r="L11">
        <v>78</v>
      </c>
    </row>
    <row r="12" spans="1:12" x14ac:dyDescent="0.3">
      <c r="A12" s="1">
        <v>201609264</v>
      </c>
      <c r="B12" s="1">
        <v>0</v>
      </c>
      <c r="C12">
        <v>42</v>
      </c>
      <c r="D12">
        <f t="shared" si="0"/>
        <v>0.7</v>
      </c>
      <c r="E12" s="3">
        <v>1</v>
      </c>
      <c r="F12" s="2">
        <v>1</v>
      </c>
      <c r="G12">
        <f>F12/D12</f>
        <v>1.4285714285714286</v>
      </c>
      <c r="H12" s="8">
        <v>144</v>
      </c>
      <c r="I12" s="2">
        <v>0.50793650793650791</v>
      </c>
      <c r="J12" s="2">
        <v>5.7142857142857141E-2</v>
      </c>
      <c r="K12" s="1">
        <v>1</v>
      </c>
      <c r="L12">
        <v>78</v>
      </c>
    </row>
    <row r="13" spans="1:12" x14ac:dyDescent="0.3">
      <c r="A13" s="1">
        <v>201707281</v>
      </c>
      <c r="B13" s="1">
        <v>2</v>
      </c>
      <c r="C13">
        <v>106</v>
      </c>
      <c r="D13">
        <f t="shared" si="0"/>
        <v>1.7666666666666666</v>
      </c>
      <c r="E13">
        <v>2</v>
      </c>
      <c r="F13" s="2">
        <v>9</v>
      </c>
      <c r="G13">
        <f t="shared" si="1"/>
        <v>5.0943396226415096</v>
      </c>
      <c r="H13" s="8">
        <v>355</v>
      </c>
      <c r="I13" s="2">
        <v>0.82547169811320753</v>
      </c>
      <c r="J13" s="2">
        <v>0.44622641509433963</v>
      </c>
      <c r="K13" s="1">
        <v>0</v>
      </c>
      <c r="L13">
        <v>88</v>
      </c>
    </row>
    <row r="14" spans="1:12" x14ac:dyDescent="0.3">
      <c r="A14" s="1">
        <v>201707314</v>
      </c>
      <c r="B14" s="1">
        <v>1</v>
      </c>
      <c r="C14">
        <v>54</v>
      </c>
      <c r="D14">
        <f t="shared" si="0"/>
        <v>0.9</v>
      </c>
      <c r="E14" s="3">
        <v>2</v>
      </c>
      <c r="F14" s="2">
        <v>2</v>
      </c>
      <c r="G14">
        <f t="shared" si="1"/>
        <v>2.2222222222222223</v>
      </c>
      <c r="H14" s="8">
        <v>299</v>
      </c>
      <c r="I14" s="2">
        <v>1.1388888888888888</v>
      </c>
      <c r="J14" s="2">
        <v>0.18456790100000001</v>
      </c>
      <c r="K14" s="1">
        <v>0</v>
      </c>
      <c r="L14">
        <v>86</v>
      </c>
    </row>
    <row r="15" spans="1:12" x14ac:dyDescent="0.3">
      <c r="A15" s="1">
        <v>201707316</v>
      </c>
      <c r="B15" s="1">
        <v>2</v>
      </c>
      <c r="C15">
        <v>50</v>
      </c>
      <c r="D15">
        <f t="shared" si="0"/>
        <v>0.83333333333333337</v>
      </c>
      <c r="E15" s="3">
        <v>2</v>
      </c>
      <c r="F15" s="2">
        <v>3</v>
      </c>
      <c r="G15">
        <f t="shared" si="1"/>
        <v>3.5999999999999996</v>
      </c>
      <c r="H15" s="8">
        <v>329</v>
      </c>
      <c r="I15" s="2">
        <v>0.61</v>
      </c>
      <c r="J15" s="2">
        <v>0.36233333299999998</v>
      </c>
      <c r="K15" s="1">
        <v>1</v>
      </c>
      <c r="L15">
        <v>86</v>
      </c>
    </row>
    <row r="16" spans="1:12" x14ac:dyDescent="0.3">
      <c r="A16" s="1">
        <v>201708014</v>
      </c>
      <c r="B16" s="1">
        <v>1</v>
      </c>
      <c r="C16">
        <v>60</v>
      </c>
      <c r="D16">
        <f t="shared" si="0"/>
        <v>1</v>
      </c>
      <c r="E16" s="3">
        <v>1</v>
      </c>
      <c r="F16" s="2">
        <v>2</v>
      </c>
      <c r="G16">
        <f t="shared" si="1"/>
        <v>2</v>
      </c>
      <c r="H16" s="8">
        <v>398</v>
      </c>
      <c r="I16" s="2">
        <v>0.8833333333333333</v>
      </c>
      <c r="J16" s="2">
        <v>0.22111111111111112</v>
      </c>
      <c r="K16" s="1">
        <v>0</v>
      </c>
      <c r="L16">
        <v>79</v>
      </c>
    </row>
    <row r="17" spans="1:12" x14ac:dyDescent="0.3">
      <c r="A17" s="1">
        <v>201708015</v>
      </c>
      <c r="B17" s="1">
        <v>1</v>
      </c>
      <c r="C17">
        <v>36</v>
      </c>
      <c r="D17">
        <f t="shared" si="0"/>
        <v>0.6</v>
      </c>
      <c r="E17" s="3">
        <v>1</v>
      </c>
      <c r="F17" s="2">
        <v>2</v>
      </c>
      <c r="G17">
        <f t="shared" si="1"/>
        <v>3.3333333333333335</v>
      </c>
      <c r="H17" s="8">
        <v>306.5</v>
      </c>
      <c r="I17" s="2">
        <v>0.63888888888888884</v>
      </c>
      <c r="J17" s="2">
        <v>0.283796296</v>
      </c>
      <c r="K17" s="1">
        <v>1</v>
      </c>
      <c r="L17">
        <v>60</v>
      </c>
    </row>
    <row r="18" spans="1:12" x14ac:dyDescent="0.3">
      <c r="A18" s="1">
        <v>201708104</v>
      </c>
      <c r="B18" s="1">
        <v>2</v>
      </c>
      <c r="C18">
        <v>110</v>
      </c>
      <c r="D18">
        <f t="shared" si="0"/>
        <v>1.8333333333333333</v>
      </c>
      <c r="E18" s="3">
        <v>2</v>
      </c>
      <c r="F18" s="2">
        <v>8</v>
      </c>
      <c r="G18">
        <f t="shared" si="1"/>
        <v>4.3636363636363642</v>
      </c>
      <c r="H18" s="8">
        <v>271.5</v>
      </c>
      <c r="I18" s="2">
        <v>0.71363636363636362</v>
      </c>
      <c r="J18" s="2">
        <v>0.32939393900000002</v>
      </c>
      <c r="K18" s="1">
        <v>0</v>
      </c>
      <c r="L18">
        <v>36</v>
      </c>
    </row>
    <row r="19" spans="1:12" s="3" customFormat="1" x14ac:dyDescent="0.3">
      <c r="A19" s="6">
        <v>201708212</v>
      </c>
      <c r="B19" s="6">
        <v>2</v>
      </c>
      <c r="C19" s="3">
        <v>32</v>
      </c>
      <c r="D19">
        <f t="shared" si="0"/>
        <v>0.53333333333333333</v>
      </c>
      <c r="E19" s="3">
        <v>2</v>
      </c>
      <c r="F19" s="2">
        <v>2</v>
      </c>
      <c r="G19">
        <f t="shared" si="1"/>
        <v>3.75</v>
      </c>
      <c r="H19" s="8">
        <v>313</v>
      </c>
      <c r="I19" s="2">
        <v>0.265625</v>
      </c>
      <c r="J19" s="2">
        <v>0.32604166666666667</v>
      </c>
      <c r="K19" s="6">
        <v>0</v>
      </c>
      <c r="L19" s="3">
        <v>44</v>
      </c>
    </row>
    <row r="20" spans="1:12" x14ac:dyDescent="0.3">
      <c r="A20" s="1">
        <v>201709083</v>
      </c>
      <c r="B20" s="1">
        <v>2</v>
      </c>
      <c r="C20" s="3">
        <v>66</v>
      </c>
      <c r="D20">
        <f t="shared" si="0"/>
        <v>1.1000000000000001</v>
      </c>
      <c r="E20" s="3">
        <v>2</v>
      </c>
      <c r="F20" s="2">
        <v>4</v>
      </c>
      <c r="G20">
        <f t="shared" si="1"/>
        <v>3.6363636363636362</v>
      </c>
      <c r="H20" s="8">
        <v>569.25</v>
      </c>
      <c r="I20" s="2">
        <v>0.40909090909090912</v>
      </c>
      <c r="J20" s="2">
        <v>0.57499999999999996</v>
      </c>
      <c r="K20" s="1">
        <v>0</v>
      </c>
      <c r="L20" s="3">
        <v>99</v>
      </c>
    </row>
    <row r="21" spans="1:12" x14ac:dyDescent="0.3">
      <c r="A21" s="1">
        <v>201709084</v>
      </c>
      <c r="B21" s="1">
        <v>2</v>
      </c>
      <c r="C21" s="3">
        <v>74</v>
      </c>
      <c r="D21">
        <f t="shared" si="0"/>
        <v>1.2333333333333334</v>
      </c>
      <c r="E21" s="3">
        <v>3</v>
      </c>
      <c r="F21" s="2">
        <v>2</v>
      </c>
      <c r="G21">
        <f t="shared" si="1"/>
        <v>1.6216216216216215</v>
      </c>
      <c r="H21" s="8">
        <v>650</v>
      </c>
      <c r="I21" s="2">
        <v>0.32432432432432434</v>
      </c>
      <c r="J21" s="2">
        <v>0.46081081081081082</v>
      </c>
      <c r="K21" s="1">
        <v>1</v>
      </c>
      <c r="L21" s="3">
        <v>80</v>
      </c>
    </row>
    <row r="22" spans="1:12" x14ac:dyDescent="0.3">
      <c r="A22" s="1">
        <v>201709091</v>
      </c>
      <c r="B22" s="1">
        <v>1</v>
      </c>
      <c r="C22" s="3">
        <v>80</v>
      </c>
      <c r="D22">
        <f t="shared" si="0"/>
        <v>1.3333333333333333</v>
      </c>
      <c r="E22" s="3">
        <v>1</v>
      </c>
      <c r="F22" s="2">
        <v>6</v>
      </c>
      <c r="G22">
        <f t="shared" si="1"/>
        <v>4.5</v>
      </c>
      <c r="H22" s="8">
        <v>241.66</v>
      </c>
      <c r="I22" s="2">
        <v>0.59583333333333333</v>
      </c>
      <c r="J22" s="2">
        <v>0.30208333333333331</v>
      </c>
      <c r="K22" s="1">
        <v>0</v>
      </c>
      <c r="L22" s="3">
        <v>82</v>
      </c>
    </row>
    <row r="23" spans="1:12" x14ac:dyDescent="0.3">
      <c r="A23" s="1">
        <v>201709093</v>
      </c>
      <c r="B23" s="1">
        <v>2</v>
      </c>
      <c r="C23" s="3">
        <v>54</v>
      </c>
      <c r="D23">
        <f t="shared" si="0"/>
        <v>0.9</v>
      </c>
      <c r="E23" s="3">
        <v>2</v>
      </c>
      <c r="F23" s="2">
        <v>3</v>
      </c>
      <c r="G23">
        <f t="shared" si="1"/>
        <v>3.333333333333333</v>
      </c>
      <c r="H23" s="8">
        <v>701.66</v>
      </c>
      <c r="I23" s="2">
        <v>0.34259259259259262</v>
      </c>
      <c r="J23" s="2">
        <v>0.64969135802469136</v>
      </c>
      <c r="K23" s="1">
        <v>1</v>
      </c>
      <c r="L23" s="3">
        <v>12</v>
      </c>
    </row>
    <row r="24" spans="1:12" x14ac:dyDescent="0.3">
      <c r="A24" s="1">
        <v>201709111</v>
      </c>
      <c r="B24" s="1">
        <v>2</v>
      </c>
      <c r="C24" s="3">
        <v>122</v>
      </c>
      <c r="D24">
        <f t="shared" si="0"/>
        <v>2.0333333333333332</v>
      </c>
      <c r="E24" s="3">
        <v>1</v>
      </c>
      <c r="F24" s="2">
        <v>9</v>
      </c>
      <c r="G24">
        <f t="shared" si="1"/>
        <v>4.4262295081967213</v>
      </c>
      <c r="H24" s="8">
        <v>660.44</v>
      </c>
      <c r="I24" s="2">
        <v>0.47540983606557374</v>
      </c>
      <c r="J24" s="2">
        <v>0.81202185792349724</v>
      </c>
      <c r="K24" s="1">
        <v>0</v>
      </c>
      <c r="L24" s="3">
        <v>42</v>
      </c>
    </row>
    <row r="25" spans="1:12" x14ac:dyDescent="0.3">
      <c r="A25" s="4">
        <v>201709113</v>
      </c>
      <c r="B25" s="1">
        <v>1</v>
      </c>
      <c r="C25" s="3">
        <v>50</v>
      </c>
      <c r="D25">
        <f t="shared" si="0"/>
        <v>0.83333333333333337</v>
      </c>
      <c r="E25" s="3">
        <v>3</v>
      </c>
      <c r="F25" s="2">
        <v>4</v>
      </c>
      <c r="G25">
        <f t="shared" si="1"/>
        <v>4.8</v>
      </c>
      <c r="H25" s="8">
        <v>544.75</v>
      </c>
      <c r="I25" s="2">
        <v>0.27</v>
      </c>
      <c r="J25" s="2">
        <v>0.78900000000000003</v>
      </c>
      <c r="K25" s="1">
        <v>0</v>
      </c>
      <c r="L25" s="3">
        <v>59</v>
      </c>
    </row>
    <row r="26" spans="1:12" x14ac:dyDescent="0.3">
      <c r="A26" s="1">
        <v>201709124</v>
      </c>
      <c r="B26" s="1">
        <v>2</v>
      </c>
      <c r="C26" s="3">
        <v>36</v>
      </c>
      <c r="D26">
        <f t="shared" si="0"/>
        <v>0.6</v>
      </c>
      <c r="E26" s="3">
        <v>6</v>
      </c>
      <c r="F26" s="2">
        <v>2</v>
      </c>
      <c r="G26">
        <f t="shared" si="1"/>
        <v>3.3333333333333335</v>
      </c>
      <c r="H26" s="8">
        <v>416</v>
      </c>
      <c r="I26" s="2">
        <v>0.56944444444444442</v>
      </c>
      <c r="J26" s="2">
        <v>0.59907407400000001</v>
      </c>
      <c r="K26" s="1">
        <v>1</v>
      </c>
      <c r="L26" s="3">
        <v>32</v>
      </c>
    </row>
    <row r="27" spans="1:12" x14ac:dyDescent="0.3">
      <c r="A27" s="1">
        <v>201709133</v>
      </c>
      <c r="B27" s="1">
        <v>1</v>
      </c>
      <c r="C27" s="3">
        <v>36</v>
      </c>
      <c r="D27">
        <f t="shared" si="0"/>
        <v>0.6</v>
      </c>
      <c r="E27" s="3">
        <v>2</v>
      </c>
      <c r="F27" s="2">
        <v>3</v>
      </c>
      <c r="G27">
        <f t="shared" si="1"/>
        <v>5</v>
      </c>
      <c r="H27" s="8">
        <v>344.33</v>
      </c>
      <c r="I27" s="2">
        <v>0.31944444444444442</v>
      </c>
      <c r="J27" s="2">
        <v>0.47824074100000002</v>
      </c>
      <c r="K27" s="1">
        <v>0</v>
      </c>
      <c r="L27" s="3">
        <v>87</v>
      </c>
    </row>
    <row r="28" spans="1:12" s="3" customFormat="1" x14ac:dyDescent="0.3">
      <c r="A28" s="6">
        <v>201709142</v>
      </c>
      <c r="B28" s="6">
        <v>2</v>
      </c>
      <c r="C28" s="3">
        <v>54</v>
      </c>
      <c r="D28">
        <f t="shared" si="0"/>
        <v>0.9</v>
      </c>
      <c r="E28" s="3">
        <v>2</v>
      </c>
      <c r="F28" s="2">
        <v>5</v>
      </c>
      <c r="G28">
        <f t="shared" si="1"/>
        <v>5.5555555555555554</v>
      </c>
      <c r="H28" s="8">
        <v>599</v>
      </c>
      <c r="I28" s="2">
        <v>0.49074074074074076</v>
      </c>
      <c r="J28" s="2">
        <v>0.85277777777777775</v>
      </c>
      <c r="K28" s="6">
        <v>1</v>
      </c>
      <c r="L28" s="3">
        <v>40</v>
      </c>
    </row>
    <row r="29" spans="1:12" s="3" customFormat="1" x14ac:dyDescent="0.3">
      <c r="A29" s="6">
        <v>201709192</v>
      </c>
      <c r="B29" s="6">
        <v>2</v>
      </c>
      <c r="C29" s="3">
        <v>72</v>
      </c>
      <c r="D29">
        <f t="shared" si="0"/>
        <v>1.2</v>
      </c>
      <c r="E29" s="3">
        <v>2</v>
      </c>
      <c r="F29" s="2">
        <v>5</v>
      </c>
      <c r="G29">
        <f t="shared" si="1"/>
        <v>4.166666666666667</v>
      </c>
      <c r="H29" s="8">
        <v>760.8</v>
      </c>
      <c r="I29" s="2">
        <v>0.64583333333333337</v>
      </c>
      <c r="J29" s="2">
        <v>0.88055555555555554</v>
      </c>
      <c r="K29" s="6">
        <v>0</v>
      </c>
      <c r="L29" s="3">
        <v>115</v>
      </c>
    </row>
    <row r="30" spans="1:12" x14ac:dyDescent="0.3">
      <c r="A30" s="1">
        <v>201709201</v>
      </c>
      <c r="B30" s="1">
        <v>1</v>
      </c>
      <c r="C30">
        <v>40</v>
      </c>
      <c r="D30">
        <f t="shared" si="0"/>
        <v>0.66666666666666663</v>
      </c>
      <c r="E30" s="3">
        <v>1</v>
      </c>
      <c r="F30" s="2">
        <v>3</v>
      </c>
      <c r="G30">
        <f t="shared" si="1"/>
        <v>4.5</v>
      </c>
      <c r="H30" s="8">
        <v>418.33</v>
      </c>
      <c r="I30" s="2">
        <v>0.3125</v>
      </c>
      <c r="J30" s="2">
        <v>0.87666666699999996</v>
      </c>
      <c r="K30" s="1">
        <v>0</v>
      </c>
      <c r="L30">
        <v>64</v>
      </c>
    </row>
    <row r="31" spans="1:12" x14ac:dyDescent="0.3">
      <c r="A31" s="1">
        <v>201709202</v>
      </c>
      <c r="B31" s="1">
        <v>1</v>
      </c>
      <c r="C31">
        <v>56</v>
      </c>
      <c r="D31">
        <f t="shared" si="0"/>
        <v>0.93333333333333335</v>
      </c>
      <c r="E31" s="3">
        <v>1</v>
      </c>
      <c r="F31" s="2">
        <v>3</v>
      </c>
      <c r="G31">
        <f t="shared" si="1"/>
        <v>3.2142857142857144</v>
      </c>
      <c r="H31" s="8">
        <v>283</v>
      </c>
      <c r="I31" s="2">
        <v>0.5625</v>
      </c>
      <c r="J31" s="2">
        <v>0.25267857142857142</v>
      </c>
      <c r="K31" s="1">
        <v>0</v>
      </c>
      <c r="L31">
        <v>64</v>
      </c>
    </row>
    <row r="32" spans="1:12" x14ac:dyDescent="0.3">
      <c r="A32" s="1">
        <v>201709231</v>
      </c>
      <c r="B32" s="1">
        <v>1</v>
      </c>
      <c r="C32">
        <v>86</v>
      </c>
      <c r="D32">
        <f t="shared" si="0"/>
        <v>1.4333333333333333</v>
      </c>
      <c r="E32" s="3">
        <v>3</v>
      </c>
      <c r="F32" s="2">
        <v>8</v>
      </c>
      <c r="G32">
        <f t="shared" si="1"/>
        <v>5.5813953488372094</v>
      </c>
      <c r="H32" s="8">
        <v>442</v>
      </c>
      <c r="I32" s="2">
        <v>0.40697674418604651</v>
      </c>
      <c r="J32" s="2">
        <v>0.68527131782945738</v>
      </c>
      <c r="K32" s="1">
        <v>0</v>
      </c>
      <c r="L32">
        <v>115</v>
      </c>
    </row>
    <row r="33" spans="1:12" x14ac:dyDescent="0.3">
      <c r="A33" s="1">
        <v>201710052</v>
      </c>
      <c r="B33" s="1">
        <v>1</v>
      </c>
      <c r="C33">
        <v>40</v>
      </c>
      <c r="D33">
        <f t="shared" si="0"/>
        <v>0.66666666666666663</v>
      </c>
      <c r="E33" s="3">
        <v>3</v>
      </c>
      <c r="F33" s="2">
        <v>4</v>
      </c>
      <c r="G33">
        <f t="shared" si="1"/>
        <v>6</v>
      </c>
      <c r="H33" s="8">
        <v>336.75</v>
      </c>
      <c r="I33" s="2">
        <v>0.45</v>
      </c>
      <c r="J33" s="2">
        <v>0.56125000000000003</v>
      </c>
      <c r="K33" s="1">
        <v>0</v>
      </c>
      <c r="L33">
        <v>64</v>
      </c>
    </row>
    <row r="34" spans="1:12" x14ac:dyDescent="0.3">
      <c r="A34" s="1">
        <v>201710053</v>
      </c>
      <c r="B34" s="1">
        <v>2</v>
      </c>
      <c r="C34">
        <v>116</v>
      </c>
      <c r="D34">
        <f t="shared" si="0"/>
        <v>1.9333333333333333</v>
      </c>
      <c r="E34" s="3">
        <v>1</v>
      </c>
      <c r="F34" s="2">
        <v>7</v>
      </c>
      <c r="G34">
        <f t="shared" si="1"/>
        <v>3.6206896551724137</v>
      </c>
      <c r="H34" s="8">
        <v>421</v>
      </c>
      <c r="I34" s="2">
        <v>0.45258620689655171</v>
      </c>
      <c r="J34" s="2">
        <v>0.42341954022988504</v>
      </c>
      <c r="K34" s="1">
        <v>1</v>
      </c>
      <c r="L34">
        <v>115</v>
      </c>
    </row>
    <row r="35" spans="1:12" x14ac:dyDescent="0.3">
      <c r="A35" s="1">
        <v>201710061</v>
      </c>
      <c r="B35" s="1">
        <v>1</v>
      </c>
      <c r="C35">
        <v>108</v>
      </c>
      <c r="D35">
        <f t="shared" si="0"/>
        <v>1.8</v>
      </c>
      <c r="E35" s="3">
        <v>3</v>
      </c>
      <c r="F35" s="2">
        <v>14</v>
      </c>
      <c r="G35">
        <f t="shared" si="1"/>
        <v>7.7777777777777777</v>
      </c>
      <c r="H35" s="8">
        <v>384.36</v>
      </c>
      <c r="I35" s="2">
        <v>0.33024691358024694</v>
      </c>
      <c r="J35" s="2">
        <v>0.83040123456790127</v>
      </c>
      <c r="K35" s="1">
        <v>0</v>
      </c>
      <c r="L35">
        <v>70</v>
      </c>
    </row>
    <row r="36" spans="1:12" x14ac:dyDescent="0.3">
      <c r="A36" s="1">
        <v>201710062</v>
      </c>
      <c r="B36" s="1">
        <v>1</v>
      </c>
      <c r="C36">
        <v>56</v>
      </c>
      <c r="D36">
        <f t="shared" si="0"/>
        <v>0.93333333333333335</v>
      </c>
      <c r="E36" s="3">
        <v>1</v>
      </c>
      <c r="F36" s="2">
        <v>4</v>
      </c>
      <c r="G36">
        <f t="shared" si="1"/>
        <v>4.2857142857142856</v>
      </c>
      <c r="H36" s="8">
        <v>397.25</v>
      </c>
      <c r="I36" s="2">
        <v>0.2857142857142857</v>
      </c>
      <c r="J36" s="2">
        <v>0.47291666666666665</v>
      </c>
      <c r="K36" s="1">
        <v>0</v>
      </c>
      <c r="L36">
        <v>12</v>
      </c>
    </row>
    <row r="37" spans="1:12" x14ac:dyDescent="0.3">
      <c r="A37" s="1">
        <v>201710071</v>
      </c>
      <c r="B37" s="1">
        <v>2</v>
      </c>
      <c r="C37">
        <v>116</v>
      </c>
      <c r="D37">
        <f t="shared" si="0"/>
        <v>1.9333333333333333</v>
      </c>
      <c r="E37" s="3">
        <v>1</v>
      </c>
      <c r="F37" s="2">
        <v>5</v>
      </c>
      <c r="G37">
        <f t="shared" si="1"/>
        <v>2.5862068965517242</v>
      </c>
      <c r="H37" s="8">
        <v>1250.4000000000001</v>
      </c>
      <c r="I37" s="2">
        <v>0.31034482758620691</v>
      </c>
      <c r="J37" s="2">
        <v>0.89827586206896548</v>
      </c>
      <c r="K37" s="1">
        <v>1</v>
      </c>
      <c r="L37">
        <v>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1"/>
  <sheetViews>
    <sheetView tabSelected="1" workbookViewId="0">
      <pane ySplit="1" topLeftCell="A2" activePane="bottomLeft" state="frozen"/>
      <selection pane="bottomLeft" activeCell="A7" sqref="A7"/>
    </sheetView>
  </sheetViews>
  <sheetFormatPr defaultRowHeight="14.4" x14ac:dyDescent="0.3"/>
  <cols>
    <col min="1" max="1" width="13.44140625" customWidth="1"/>
    <col min="2" max="2" width="12.44140625" customWidth="1"/>
    <col min="4" max="4" width="10.6640625" customWidth="1"/>
    <col min="5" max="5" width="12.5546875" customWidth="1"/>
    <col min="6" max="6" width="10" customWidth="1"/>
    <col min="9" max="9" width="13.6640625" customWidth="1"/>
    <col min="11" max="12" width="11.88671875" customWidth="1"/>
    <col min="13" max="13" width="12.6640625" customWidth="1"/>
    <col min="14" max="14" width="10.88671875" customWidth="1"/>
    <col min="15" max="15" width="11.33203125" customWidth="1"/>
    <col min="16" max="16" width="12.21875" customWidth="1"/>
    <col min="17" max="17" width="14" customWidth="1"/>
    <col min="18" max="18" width="12.77734375" customWidth="1"/>
    <col min="19" max="19" width="14" customWidth="1"/>
  </cols>
  <sheetData>
    <row r="1" spans="1:19" s="1" customFormat="1" ht="42" thickBot="1" x14ac:dyDescent="0.35">
      <c r="A1" s="5" t="s">
        <v>0</v>
      </c>
      <c r="B1" s="5" t="s">
        <v>21</v>
      </c>
      <c r="C1" s="5" t="s">
        <v>12</v>
      </c>
      <c r="D1" s="5" t="s">
        <v>1</v>
      </c>
      <c r="E1" s="5" t="s">
        <v>13</v>
      </c>
      <c r="F1" s="5" t="s">
        <v>4</v>
      </c>
      <c r="G1" s="5" t="s">
        <v>5</v>
      </c>
      <c r="H1" s="5" t="s">
        <v>14</v>
      </c>
      <c r="I1" s="5" t="s">
        <v>15</v>
      </c>
      <c r="J1" s="5" t="s">
        <v>9</v>
      </c>
      <c r="K1" s="9" t="s">
        <v>16</v>
      </c>
      <c r="L1" s="12" t="s">
        <v>22</v>
      </c>
      <c r="M1" s="5" t="s">
        <v>2</v>
      </c>
      <c r="N1" s="5" t="s">
        <v>17</v>
      </c>
      <c r="O1" s="5" t="s">
        <v>8</v>
      </c>
      <c r="P1" s="5" t="s">
        <v>23</v>
      </c>
      <c r="Q1" s="5" t="s">
        <v>18</v>
      </c>
      <c r="R1" s="5" t="s">
        <v>19</v>
      </c>
      <c r="S1" s="5" t="s">
        <v>3</v>
      </c>
    </row>
    <row r="2" spans="1:19" x14ac:dyDescent="0.3">
      <c r="A2" s="10">
        <v>201607161</v>
      </c>
      <c r="B2">
        <v>2</v>
      </c>
      <c r="C2">
        <v>2</v>
      </c>
      <c r="D2">
        <v>0</v>
      </c>
      <c r="E2" t="s">
        <v>20</v>
      </c>
      <c r="F2">
        <v>1</v>
      </c>
      <c r="G2">
        <v>64</v>
      </c>
      <c r="H2">
        <v>49</v>
      </c>
      <c r="I2">
        <v>4</v>
      </c>
      <c r="J2">
        <v>1</v>
      </c>
      <c r="K2">
        <v>113</v>
      </c>
      <c r="L2">
        <f t="shared" ref="L2:L6" si="0">K2/J2</f>
        <v>113</v>
      </c>
      <c r="M2">
        <v>32</v>
      </c>
      <c r="N2">
        <f t="shared" ref="N2:N31" si="1">M2/60</f>
        <v>0.53333333333333333</v>
      </c>
      <c r="O2">
        <f t="shared" ref="O2:O31" si="2">J2/N2</f>
        <v>1.875</v>
      </c>
      <c r="P2">
        <v>7</v>
      </c>
      <c r="Q2" s="2">
        <f t="shared" ref="Q2:Q31" si="3">H2/(C2*M2)</f>
        <v>0.765625</v>
      </c>
      <c r="R2" s="2">
        <f t="shared" ref="R2:R31" si="4">M2*60</f>
        <v>1920</v>
      </c>
      <c r="S2" s="2">
        <f t="shared" ref="S2:S31" si="5">K2/R2</f>
        <v>5.8854166666666666E-2</v>
      </c>
    </row>
    <row r="3" spans="1:19" x14ac:dyDescent="0.3">
      <c r="A3" s="10">
        <v>201607171</v>
      </c>
      <c r="B3">
        <v>1</v>
      </c>
      <c r="C3">
        <v>1</v>
      </c>
      <c r="D3">
        <v>0</v>
      </c>
      <c r="E3" t="s">
        <v>20</v>
      </c>
      <c r="F3">
        <v>0</v>
      </c>
      <c r="G3">
        <v>85</v>
      </c>
      <c r="H3">
        <v>33</v>
      </c>
      <c r="I3">
        <v>1</v>
      </c>
      <c r="J3">
        <v>5</v>
      </c>
      <c r="K3">
        <v>1387</v>
      </c>
      <c r="L3">
        <f t="shared" si="0"/>
        <v>277.39999999999998</v>
      </c>
      <c r="M3">
        <v>32</v>
      </c>
      <c r="N3">
        <f t="shared" si="1"/>
        <v>0.53333333333333333</v>
      </c>
      <c r="O3">
        <f t="shared" si="2"/>
        <v>9.375</v>
      </c>
      <c r="P3">
        <v>2</v>
      </c>
      <c r="Q3" s="2">
        <f t="shared" si="3"/>
        <v>1.03125</v>
      </c>
      <c r="R3" s="2">
        <f t="shared" si="4"/>
        <v>1920</v>
      </c>
      <c r="S3" s="2">
        <f t="shared" si="5"/>
        <v>0.72239583333333335</v>
      </c>
    </row>
    <row r="4" spans="1:19" x14ac:dyDescent="0.3">
      <c r="A4" s="10">
        <v>201607172</v>
      </c>
      <c r="B4">
        <v>0</v>
      </c>
      <c r="C4">
        <v>1</v>
      </c>
      <c r="D4">
        <v>0</v>
      </c>
      <c r="E4" t="s">
        <v>20</v>
      </c>
      <c r="F4">
        <v>0</v>
      </c>
      <c r="G4">
        <v>85</v>
      </c>
      <c r="H4">
        <v>25</v>
      </c>
      <c r="I4">
        <v>0</v>
      </c>
      <c r="J4">
        <v>4</v>
      </c>
      <c r="K4">
        <v>1272</v>
      </c>
      <c r="L4">
        <f t="shared" si="0"/>
        <v>318</v>
      </c>
      <c r="M4">
        <v>32</v>
      </c>
      <c r="N4">
        <f t="shared" si="1"/>
        <v>0.53333333333333333</v>
      </c>
      <c r="O4">
        <f t="shared" si="2"/>
        <v>7.5</v>
      </c>
      <c r="P4">
        <f>I4/N4</f>
        <v>0</v>
      </c>
      <c r="Q4" s="2">
        <f t="shared" si="3"/>
        <v>0.78125</v>
      </c>
      <c r="R4" s="2">
        <f t="shared" si="4"/>
        <v>1920</v>
      </c>
      <c r="S4" s="2">
        <f t="shared" si="5"/>
        <v>0.66249999999999998</v>
      </c>
    </row>
    <row r="5" spans="1:19" x14ac:dyDescent="0.3">
      <c r="A5" s="10">
        <v>201607311</v>
      </c>
      <c r="B5">
        <v>4</v>
      </c>
      <c r="C5">
        <v>1</v>
      </c>
      <c r="D5">
        <v>0</v>
      </c>
      <c r="E5" t="s">
        <v>20</v>
      </c>
      <c r="F5">
        <v>0</v>
      </c>
      <c r="G5">
        <v>85</v>
      </c>
      <c r="H5">
        <v>18</v>
      </c>
      <c r="I5">
        <v>2</v>
      </c>
      <c r="J5">
        <v>3</v>
      </c>
      <c r="K5">
        <v>1789</v>
      </c>
      <c r="L5">
        <f t="shared" si="0"/>
        <v>596.33333333333337</v>
      </c>
      <c r="M5">
        <v>32</v>
      </c>
      <c r="N5">
        <f t="shared" si="1"/>
        <v>0.53333333333333333</v>
      </c>
      <c r="O5">
        <f t="shared" si="2"/>
        <v>5.625</v>
      </c>
      <c r="P5">
        <v>4</v>
      </c>
      <c r="Q5" s="2">
        <f t="shared" si="3"/>
        <v>0.5625</v>
      </c>
      <c r="R5" s="2">
        <f t="shared" si="4"/>
        <v>1920</v>
      </c>
      <c r="S5" s="2">
        <f t="shared" si="5"/>
        <v>0.93177083333333333</v>
      </c>
    </row>
    <row r="6" spans="1:19" x14ac:dyDescent="0.3">
      <c r="A6" s="10">
        <v>201607312</v>
      </c>
      <c r="B6">
        <v>1</v>
      </c>
      <c r="C6">
        <v>2</v>
      </c>
      <c r="D6">
        <v>0</v>
      </c>
      <c r="E6" t="s">
        <v>20</v>
      </c>
      <c r="F6">
        <v>0</v>
      </c>
      <c r="G6">
        <v>85</v>
      </c>
      <c r="H6">
        <v>31</v>
      </c>
      <c r="I6">
        <v>1</v>
      </c>
      <c r="J6">
        <v>3</v>
      </c>
      <c r="K6">
        <v>1735</v>
      </c>
      <c r="L6">
        <f t="shared" si="0"/>
        <v>578.33333333333337</v>
      </c>
      <c r="M6">
        <v>32</v>
      </c>
      <c r="N6">
        <f t="shared" si="1"/>
        <v>0.53333333333333333</v>
      </c>
      <c r="O6">
        <f t="shared" si="2"/>
        <v>5.625</v>
      </c>
      <c r="P6">
        <v>2</v>
      </c>
      <c r="Q6" s="2">
        <f t="shared" si="3"/>
        <v>0.484375</v>
      </c>
      <c r="R6" s="2">
        <f t="shared" si="4"/>
        <v>1920</v>
      </c>
      <c r="S6" s="2">
        <f t="shared" si="5"/>
        <v>0.90364583333333337</v>
      </c>
    </row>
    <row r="7" spans="1:19" x14ac:dyDescent="0.3">
      <c r="A7" s="10">
        <v>201607315</v>
      </c>
      <c r="B7">
        <v>1</v>
      </c>
      <c r="C7">
        <v>1</v>
      </c>
      <c r="D7">
        <v>0</v>
      </c>
      <c r="E7" t="s">
        <v>20</v>
      </c>
      <c r="F7">
        <v>1</v>
      </c>
      <c r="G7">
        <v>120</v>
      </c>
      <c r="H7">
        <v>26</v>
      </c>
      <c r="I7">
        <v>0</v>
      </c>
      <c r="J7">
        <v>2</v>
      </c>
      <c r="K7">
        <v>1105</v>
      </c>
      <c r="L7">
        <f>K7/J7</f>
        <v>552.5</v>
      </c>
      <c r="M7">
        <v>32</v>
      </c>
      <c r="N7">
        <f t="shared" si="1"/>
        <v>0.53333333333333333</v>
      </c>
      <c r="O7">
        <f t="shared" si="2"/>
        <v>3.75</v>
      </c>
      <c r="P7">
        <f>I7/N7</f>
        <v>0</v>
      </c>
      <c r="Q7" s="2">
        <f t="shared" si="3"/>
        <v>0.8125</v>
      </c>
      <c r="R7" s="2">
        <f t="shared" si="4"/>
        <v>1920</v>
      </c>
      <c r="S7" s="2">
        <f t="shared" si="5"/>
        <v>0.57552083333333337</v>
      </c>
    </row>
    <row r="8" spans="1:19" x14ac:dyDescent="0.3">
      <c r="A8" s="10">
        <v>201607316</v>
      </c>
      <c r="B8">
        <v>1</v>
      </c>
      <c r="C8">
        <v>1</v>
      </c>
      <c r="D8">
        <v>0</v>
      </c>
      <c r="E8" t="s">
        <v>20</v>
      </c>
      <c r="F8">
        <v>1</v>
      </c>
      <c r="G8">
        <v>110</v>
      </c>
      <c r="H8">
        <v>30</v>
      </c>
      <c r="I8">
        <v>0</v>
      </c>
      <c r="J8">
        <v>4</v>
      </c>
      <c r="K8">
        <v>1335</v>
      </c>
      <c r="L8">
        <f t="shared" ref="L8:L31" si="6">K8/J8</f>
        <v>333.75</v>
      </c>
      <c r="M8">
        <v>36</v>
      </c>
      <c r="N8">
        <f t="shared" si="1"/>
        <v>0.6</v>
      </c>
      <c r="O8">
        <f t="shared" si="2"/>
        <v>6.666666666666667</v>
      </c>
      <c r="P8">
        <f>I8/N8</f>
        <v>0</v>
      </c>
      <c r="Q8" s="2">
        <f t="shared" si="3"/>
        <v>0.83333333333333337</v>
      </c>
      <c r="R8" s="2">
        <f t="shared" si="4"/>
        <v>2160</v>
      </c>
      <c r="S8" s="2">
        <f t="shared" si="5"/>
        <v>0.61805555555555558</v>
      </c>
    </row>
    <row r="9" spans="1:19" x14ac:dyDescent="0.3">
      <c r="A9" s="10">
        <v>201607317</v>
      </c>
      <c r="B9">
        <v>1</v>
      </c>
      <c r="C9">
        <v>2</v>
      </c>
      <c r="D9">
        <v>0</v>
      </c>
      <c r="E9" t="s">
        <v>20</v>
      </c>
      <c r="F9">
        <v>1</v>
      </c>
      <c r="G9">
        <v>74</v>
      </c>
      <c r="H9">
        <v>20</v>
      </c>
      <c r="I9">
        <v>0</v>
      </c>
      <c r="J9">
        <v>4</v>
      </c>
      <c r="K9">
        <v>1726</v>
      </c>
      <c r="L9">
        <f t="shared" si="6"/>
        <v>431.5</v>
      </c>
      <c r="M9">
        <v>32</v>
      </c>
      <c r="N9">
        <f t="shared" si="1"/>
        <v>0.53333333333333333</v>
      </c>
      <c r="O9">
        <f t="shared" si="2"/>
        <v>7.5</v>
      </c>
      <c r="P9">
        <f>I9/N9</f>
        <v>0</v>
      </c>
      <c r="Q9" s="2">
        <f t="shared" si="3"/>
        <v>0.3125</v>
      </c>
      <c r="R9" s="2">
        <f t="shared" si="4"/>
        <v>1920</v>
      </c>
      <c r="S9" s="2">
        <f t="shared" si="5"/>
        <v>0.8989583333333333</v>
      </c>
    </row>
    <row r="10" spans="1:19" x14ac:dyDescent="0.3">
      <c r="A10" s="11">
        <v>201608062</v>
      </c>
      <c r="B10">
        <v>2</v>
      </c>
      <c r="C10">
        <v>2</v>
      </c>
      <c r="D10">
        <v>0</v>
      </c>
      <c r="E10" t="s">
        <v>20</v>
      </c>
      <c r="F10">
        <v>0</v>
      </c>
      <c r="G10">
        <v>7</v>
      </c>
      <c r="H10">
        <v>33</v>
      </c>
      <c r="I10">
        <v>0</v>
      </c>
      <c r="J10">
        <v>5</v>
      </c>
      <c r="K10">
        <v>1093</v>
      </c>
      <c r="L10">
        <f t="shared" si="6"/>
        <v>218.6</v>
      </c>
      <c r="M10">
        <v>32</v>
      </c>
      <c r="N10">
        <f t="shared" si="1"/>
        <v>0.53333333333333333</v>
      </c>
      <c r="O10">
        <f t="shared" si="2"/>
        <v>9.375</v>
      </c>
      <c r="P10">
        <f>I10/N10</f>
        <v>0</v>
      </c>
      <c r="Q10" s="2">
        <f t="shared" si="3"/>
        <v>0.515625</v>
      </c>
      <c r="R10" s="2">
        <f t="shared" si="4"/>
        <v>1920</v>
      </c>
      <c r="S10" s="2">
        <f t="shared" si="5"/>
        <v>0.56927083333333328</v>
      </c>
    </row>
    <row r="11" spans="1:19" x14ac:dyDescent="0.3">
      <c r="A11" s="11">
        <v>201608063</v>
      </c>
      <c r="B11">
        <v>2</v>
      </c>
      <c r="C11">
        <v>2</v>
      </c>
      <c r="D11">
        <v>0</v>
      </c>
      <c r="E11" t="s">
        <v>20</v>
      </c>
      <c r="F11">
        <v>0</v>
      </c>
      <c r="G11">
        <v>7</v>
      </c>
      <c r="H11">
        <v>31</v>
      </c>
      <c r="I11">
        <v>0</v>
      </c>
      <c r="J11">
        <v>3</v>
      </c>
      <c r="K11">
        <v>1189</v>
      </c>
      <c r="L11">
        <f t="shared" si="6"/>
        <v>396.33333333333331</v>
      </c>
      <c r="M11">
        <v>32</v>
      </c>
      <c r="N11">
        <f t="shared" si="1"/>
        <v>0.53333333333333333</v>
      </c>
      <c r="O11">
        <f t="shared" si="2"/>
        <v>5.625</v>
      </c>
      <c r="P11">
        <f>I11/N11</f>
        <v>0</v>
      </c>
      <c r="Q11" s="2">
        <f t="shared" si="3"/>
        <v>0.484375</v>
      </c>
      <c r="R11" s="2">
        <f t="shared" si="4"/>
        <v>1920</v>
      </c>
      <c r="S11" s="2">
        <f t="shared" si="5"/>
        <v>0.61927083333333333</v>
      </c>
    </row>
    <row r="12" spans="1:19" x14ac:dyDescent="0.3">
      <c r="A12" s="10">
        <v>201608071</v>
      </c>
      <c r="B12">
        <v>1</v>
      </c>
      <c r="C12">
        <v>1</v>
      </c>
      <c r="D12">
        <v>0</v>
      </c>
      <c r="E12" t="s">
        <v>20</v>
      </c>
      <c r="F12">
        <v>0</v>
      </c>
      <c r="G12">
        <v>35</v>
      </c>
      <c r="H12">
        <v>15</v>
      </c>
      <c r="I12">
        <v>1</v>
      </c>
      <c r="J12">
        <v>4</v>
      </c>
      <c r="K12">
        <v>1629</v>
      </c>
      <c r="L12">
        <f t="shared" si="6"/>
        <v>407.25</v>
      </c>
      <c r="M12">
        <v>32</v>
      </c>
      <c r="N12">
        <f t="shared" si="1"/>
        <v>0.53333333333333333</v>
      </c>
      <c r="O12">
        <f t="shared" si="2"/>
        <v>7.5</v>
      </c>
      <c r="P12">
        <v>2</v>
      </c>
      <c r="Q12" s="2">
        <f t="shared" si="3"/>
        <v>0.46875</v>
      </c>
      <c r="R12" s="2">
        <f t="shared" si="4"/>
        <v>1920</v>
      </c>
      <c r="S12" s="2">
        <f t="shared" si="5"/>
        <v>0.84843749999999996</v>
      </c>
    </row>
    <row r="13" spans="1:19" x14ac:dyDescent="0.3">
      <c r="A13" s="10">
        <v>201608081</v>
      </c>
      <c r="B13">
        <v>2</v>
      </c>
      <c r="C13">
        <v>3</v>
      </c>
      <c r="D13">
        <v>0</v>
      </c>
      <c r="E13" t="s">
        <v>20</v>
      </c>
      <c r="F13">
        <v>0</v>
      </c>
      <c r="G13">
        <v>25</v>
      </c>
      <c r="H13">
        <v>106</v>
      </c>
      <c r="I13">
        <v>5</v>
      </c>
      <c r="J13">
        <v>2</v>
      </c>
      <c r="K13">
        <v>638</v>
      </c>
      <c r="L13">
        <f t="shared" si="6"/>
        <v>319</v>
      </c>
      <c r="M13">
        <v>32</v>
      </c>
      <c r="N13">
        <f t="shared" si="1"/>
        <v>0.53333333333333333</v>
      </c>
      <c r="O13">
        <f t="shared" si="2"/>
        <v>3.75</v>
      </c>
      <c r="P13">
        <v>9</v>
      </c>
      <c r="Q13" s="2">
        <f t="shared" si="3"/>
        <v>1.1041666666666667</v>
      </c>
      <c r="R13" s="2">
        <f t="shared" si="4"/>
        <v>1920</v>
      </c>
      <c r="S13" s="2">
        <f t="shared" si="5"/>
        <v>0.33229166666666665</v>
      </c>
    </row>
    <row r="14" spans="1:19" x14ac:dyDescent="0.3">
      <c r="A14" s="10">
        <v>201608082</v>
      </c>
      <c r="B14">
        <v>1</v>
      </c>
      <c r="C14">
        <v>3</v>
      </c>
      <c r="D14">
        <v>0</v>
      </c>
      <c r="E14" t="s">
        <v>20</v>
      </c>
      <c r="F14">
        <v>1</v>
      </c>
      <c r="G14">
        <v>23</v>
      </c>
      <c r="H14">
        <v>54</v>
      </c>
      <c r="I14">
        <v>1</v>
      </c>
      <c r="J14">
        <v>4</v>
      </c>
      <c r="K14">
        <v>1129</v>
      </c>
      <c r="L14">
        <f t="shared" si="6"/>
        <v>282.25</v>
      </c>
      <c r="M14">
        <v>32</v>
      </c>
      <c r="N14">
        <f t="shared" si="1"/>
        <v>0.53333333333333333</v>
      </c>
      <c r="O14">
        <f t="shared" si="2"/>
        <v>7.5</v>
      </c>
      <c r="P14">
        <v>2</v>
      </c>
      <c r="Q14" s="2">
        <f t="shared" si="3"/>
        <v>0.5625</v>
      </c>
      <c r="R14" s="2">
        <f t="shared" si="4"/>
        <v>1920</v>
      </c>
      <c r="S14" s="2">
        <f t="shared" si="5"/>
        <v>0.58802083333333333</v>
      </c>
    </row>
    <row r="15" spans="1:19" x14ac:dyDescent="0.3">
      <c r="A15" s="10">
        <v>201608141</v>
      </c>
      <c r="B15">
        <v>1</v>
      </c>
      <c r="C15">
        <v>2</v>
      </c>
      <c r="D15">
        <v>0</v>
      </c>
      <c r="E15" t="s">
        <v>20</v>
      </c>
      <c r="F15">
        <v>0</v>
      </c>
      <c r="G15">
        <v>90</v>
      </c>
      <c r="H15">
        <v>44</v>
      </c>
      <c r="I15">
        <v>0</v>
      </c>
      <c r="J15">
        <v>6</v>
      </c>
      <c r="K15">
        <v>1412</v>
      </c>
      <c r="L15">
        <f t="shared" si="6"/>
        <v>235.33333333333334</v>
      </c>
      <c r="M15">
        <v>32</v>
      </c>
      <c r="N15">
        <f t="shared" si="1"/>
        <v>0.53333333333333333</v>
      </c>
      <c r="O15">
        <f t="shared" si="2"/>
        <v>11.25</v>
      </c>
      <c r="P15">
        <f>I15/N15</f>
        <v>0</v>
      </c>
      <c r="Q15" s="2">
        <f t="shared" si="3"/>
        <v>0.6875</v>
      </c>
      <c r="R15" s="2">
        <f t="shared" si="4"/>
        <v>1920</v>
      </c>
      <c r="S15" s="2">
        <f t="shared" si="5"/>
        <v>0.73541666666666672</v>
      </c>
    </row>
    <row r="16" spans="1:19" x14ac:dyDescent="0.3">
      <c r="A16" s="10">
        <v>201608142</v>
      </c>
      <c r="B16">
        <v>0</v>
      </c>
      <c r="C16">
        <v>2</v>
      </c>
      <c r="D16">
        <v>0</v>
      </c>
      <c r="E16" t="s">
        <v>20</v>
      </c>
      <c r="F16">
        <v>1</v>
      </c>
      <c r="G16">
        <v>35</v>
      </c>
      <c r="H16">
        <v>23</v>
      </c>
      <c r="I16">
        <v>0</v>
      </c>
      <c r="J16">
        <v>4</v>
      </c>
      <c r="K16">
        <v>1282</v>
      </c>
      <c r="L16">
        <f t="shared" si="6"/>
        <v>320.5</v>
      </c>
      <c r="M16">
        <v>32</v>
      </c>
      <c r="N16">
        <f t="shared" si="1"/>
        <v>0.53333333333333333</v>
      </c>
      <c r="O16">
        <f t="shared" si="2"/>
        <v>7.5</v>
      </c>
      <c r="P16">
        <f>I16/N16</f>
        <v>0</v>
      </c>
      <c r="Q16" s="2">
        <f t="shared" si="3"/>
        <v>0.359375</v>
      </c>
      <c r="R16" s="2">
        <f t="shared" si="4"/>
        <v>1920</v>
      </c>
      <c r="S16" s="2">
        <f t="shared" si="5"/>
        <v>0.66770833333333335</v>
      </c>
    </row>
    <row r="17" spans="1:19" x14ac:dyDescent="0.3">
      <c r="A17" s="10">
        <v>201609041</v>
      </c>
      <c r="B17">
        <v>4</v>
      </c>
      <c r="C17">
        <v>1</v>
      </c>
      <c r="D17">
        <v>0</v>
      </c>
      <c r="E17" t="s">
        <v>20</v>
      </c>
      <c r="F17">
        <v>0</v>
      </c>
      <c r="G17">
        <v>59</v>
      </c>
      <c r="H17">
        <v>17</v>
      </c>
      <c r="I17">
        <v>2</v>
      </c>
      <c r="J17">
        <v>4</v>
      </c>
      <c r="K17">
        <v>2947</v>
      </c>
      <c r="L17">
        <f t="shared" si="6"/>
        <v>736.75</v>
      </c>
      <c r="M17">
        <v>56</v>
      </c>
      <c r="N17">
        <f t="shared" si="1"/>
        <v>0.93333333333333335</v>
      </c>
      <c r="O17">
        <f t="shared" si="2"/>
        <v>4.2857142857142856</v>
      </c>
      <c r="P17">
        <v>2</v>
      </c>
      <c r="Q17" s="2">
        <f t="shared" si="3"/>
        <v>0.30357142857142855</v>
      </c>
      <c r="R17" s="2">
        <f t="shared" si="4"/>
        <v>3360</v>
      </c>
      <c r="S17" s="2">
        <f t="shared" si="5"/>
        <v>0.87708333333333333</v>
      </c>
    </row>
    <row r="18" spans="1:19" x14ac:dyDescent="0.3">
      <c r="A18" s="10">
        <v>201609052</v>
      </c>
      <c r="B18">
        <v>2</v>
      </c>
      <c r="C18">
        <v>2</v>
      </c>
      <c r="D18">
        <v>0</v>
      </c>
      <c r="E18" t="s">
        <v>20</v>
      </c>
      <c r="F18">
        <v>0</v>
      </c>
      <c r="G18">
        <v>77</v>
      </c>
      <c r="H18">
        <v>57</v>
      </c>
      <c r="I18">
        <v>1</v>
      </c>
      <c r="J18">
        <v>2</v>
      </c>
      <c r="K18">
        <v>1353</v>
      </c>
      <c r="L18">
        <f t="shared" si="6"/>
        <v>676.5</v>
      </c>
      <c r="M18">
        <v>36</v>
      </c>
      <c r="N18">
        <f t="shared" si="1"/>
        <v>0.6</v>
      </c>
      <c r="O18">
        <f t="shared" si="2"/>
        <v>3.3333333333333335</v>
      </c>
      <c r="P18">
        <v>2</v>
      </c>
      <c r="Q18" s="2">
        <f t="shared" si="3"/>
        <v>0.79166666666666663</v>
      </c>
      <c r="R18" s="2">
        <f t="shared" si="4"/>
        <v>2160</v>
      </c>
      <c r="S18" s="2">
        <f t="shared" si="5"/>
        <v>0.62638888888888888</v>
      </c>
    </row>
    <row r="19" spans="1:19" x14ac:dyDescent="0.3">
      <c r="A19" s="10">
        <v>201609081</v>
      </c>
      <c r="B19">
        <v>1</v>
      </c>
      <c r="C19">
        <v>1</v>
      </c>
      <c r="D19">
        <v>0</v>
      </c>
      <c r="E19" t="s">
        <v>20</v>
      </c>
      <c r="F19">
        <v>1</v>
      </c>
      <c r="G19">
        <v>200</v>
      </c>
      <c r="H19">
        <v>24</v>
      </c>
      <c r="I19">
        <v>0</v>
      </c>
      <c r="J19">
        <v>5</v>
      </c>
      <c r="K19">
        <v>1731</v>
      </c>
      <c r="L19">
        <f t="shared" si="6"/>
        <v>346.2</v>
      </c>
      <c r="M19">
        <v>36</v>
      </c>
      <c r="N19">
        <f t="shared" si="1"/>
        <v>0.6</v>
      </c>
      <c r="O19">
        <f t="shared" si="2"/>
        <v>8.3333333333333339</v>
      </c>
      <c r="P19">
        <f>I19/N19</f>
        <v>0</v>
      </c>
      <c r="Q19" s="2">
        <f t="shared" si="3"/>
        <v>0.66666666666666663</v>
      </c>
      <c r="R19" s="2">
        <f t="shared" si="4"/>
        <v>2160</v>
      </c>
      <c r="S19" s="2">
        <f t="shared" si="5"/>
        <v>0.80138888888888893</v>
      </c>
    </row>
    <row r="20" spans="1:19" x14ac:dyDescent="0.3">
      <c r="A20" s="10">
        <v>201609251</v>
      </c>
      <c r="B20">
        <v>1</v>
      </c>
      <c r="C20">
        <v>1</v>
      </c>
      <c r="D20">
        <v>0</v>
      </c>
      <c r="E20" t="s">
        <v>20</v>
      </c>
      <c r="F20">
        <v>0</v>
      </c>
      <c r="G20">
        <v>41</v>
      </c>
      <c r="H20">
        <v>11</v>
      </c>
      <c r="I20">
        <v>1</v>
      </c>
      <c r="J20">
        <v>3</v>
      </c>
      <c r="K20">
        <v>2123</v>
      </c>
      <c r="L20">
        <f t="shared" si="6"/>
        <v>707.66666666666663</v>
      </c>
      <c r="M20">
        <v>38</v>
      </c>
      <c r="N20">
        <f t="shared" si="1"/>
        <v>0.6333333333333333</v>
      </c>
      <c r="O20">
        <f t="shared" si="2"/>
        <v>4.7368421052631584</v>
      </c>
      <c r="P20">
        <v>2</v>
      </c>
      <c r="Q20" s="2">
        <f t="shared" si="3"/>
        <v>0.28947368421052633</v>
      </c>
      <c r="R20" s="2">
        <f t="shared" si="4"/>
        <v>2280</v>
      </c>
      <c r="S20" s="2">
        <f t="shared" si="5"/>
        <v>0.93114035087719293</v>
      </c>
    </row>
    <row r="21" spans="1:19" x14ac:dyDescent="0.3">
      <c r="A21" s="10">
        <v>201609263</v>
      </c>
      <c r="B21">
        <v>4</v>
      </c>
      <c r="C21">
        <v>1</v>
      </c>
      <c r="D21">
        <v>0</v>
      </c>
      <c r="E21" t="s">
        <v>20</v>
      </c>
      <c r="F21">
        <v>0</v>
      </c>
      <c r="G21">
        <v>100</v>
      </c>
      <c r="H21">
        <v>11</v>
      </c>
      <c r="I21">
        <v>0</v>
      </c>
      <c r="J21">
        <v>5</v>
      </c>
      <c r="K21">
        <v>2823</v>
      </c>
      <c r="L21">
        <f t="shared" si="6"/>
        <v>564.6</v>
      </c>
      <c r="M21">
        <v>48</v>
      </c>
      <c r="N21">
        <f t="shared" si="1"/>
        <v>0.8</v>
      </c>
      <c r="O21">
        <f t="shared" si="2"/>
        <v>6.25</v>
      </c>
      <c r="P21">
        <f>I21/N21</f>
        <v>0</v>
      </c>
      <c r="Q21" s="2">
        <f t="shared" si="3"/>
        <v>0.22916666666666666</v>
      </c>
      <c r="R21" s="2">
        <f t="shared" si="4"/>
        <v>2880</v>
      </c>
      <c r="S21" s="2">
        <f t="shared" si="5"/>
        <v>0.98020833333333335</v>
      </c>
    </row>
    <row r="22" spans="1:19" x14ac:dyDescent="0.3">
      <c r="A22" s="10">
        <v>201707251</v>
      </c>
      <c r="B22">
        <v>3</v>
      </c>
      <c r="C22">
        <v>1</v>
      </c>
      <c r="D22">
        <v>1</v>
      </c>
      <c r="E22">
        <v>0</v>
      </c>
      <c r="F22">
        <v>0</v>
      </c>
      <c r="G22">
        <v>40</v>
      </c>
      <c r="H22">
        <v>56</v>
      </c>
      <c r="I22">
        <v>3</v>
      </c>
      <c r="J22">
        <v>2</v>
      </c>
      <c r="K22">
        <v>268</v>
      </c>
      <c r="L22">
        <f t="shared" si="6"/>
        <v>134</v>
      </c>
      <c r="M22">
        <v>28</v>
      </c>
      <c r="N22">
        <f t="shared" si="1"/>
        <v>0.46666666666666667</v>
      </c>
      <c r="O22">
        <f t="shared" si="2"/>
        <v>4.2857142857142856</v>
      </c>
      <c r="P22">
        <v>6</v>
      </c>
      <c r="Q22" s="2">
        <f t="shared" si="3"/>
        <v>2</v>
      </c>
      <c r="R22" s="2">
        <f t="shared" si="4"/>
        <v>1680</v>
      </c>
      <c r="S22" s="2">
        <f t="shared" si="5"/>
        <v>0.15952380952380951</v>
      </c>
    </row>
    <row r="23" spans="1:19" x14ac:dyDescent="0.3">
      <c r="A23" s="10">
        <v>201707252</v>
      </c>
      <c r="B23">
        <v>2</v>
      </c>
      <c r="C23">
        <v>8</v>
      </c>
      <c r="D23">
        <v>1</v>
      </c>
      <c r="E23">
        <v>2</v>
      </c>
      <c r="F23">
        <v>0</v>
      </c>
      <c r="G23">
        <v>52</v>
      </c>
      <c r="H23">
        <v>338</v>
      </c>
      <c r="I23">
        <v>4</v>
      </c>
      <c r="J23">
        <v>2</v>
      </c>
      <c r="K23">
        <v>156</v>
      </c>
      <c r="L23">
        <f t="shared" si="6"/>
        <v>78</v>
      </c>
      <c r="M23">
        <v>32</v>
      </c>
      <c r="N23">
        <f t="shared" si="1"/>
        <v>0.53333333333333333</v>
      </c>
      <c r="O23">
        <f t="shared" si="2"/>
        <v>3.75</v>
      </c>
      <c r="P23">
        <f>I23/N23</f>
        <v>7.5</v>
      </c>
      <c r="Q23" s="2">
        <f t="shared" si="3"/>
        <v>1.3203125</v>
      </c>
      <c r="R23" s="2">
        <f t="shared" si="4"/>
        <v>1920</v>
      </c>
      <c r="S23" s="2">
        <f t="shared" si="5"/>
        <v>8.1250000000000003E-2</v>
      </c>
    </row>
    <row r="24" spans="1:19" x14ac:dyDescent="0.3">
      <c r="A24" s="10">
        <v>201707253</v>
      </c>
      <c r="B24">
        <v>2</v>
      </c>
      <c r="C24">
        <v>9</v>
      </c>
      <c r="D24">
        <v>2</v>
      </c>
      <c r="E24">
        <v>2</v>
      </c>
      <c r="F24">
        <v>0</v>
      </c>
      <c r="G24">
        <v>37</v>
      </c>
      <c r="H24">
        <v>478</v>
      </c>
      <c r="I24">
        <v>3</v>
      </c>
      <c r="J24">
        <v>0</v>
      </c>
      <c r="K24">
        <v>0</v>
      </c>
      <c r="L24">
        <v>0</v>
      </c>
      <c r="M24">
        <v>64</v>
      </c>
      <c r="N24">
        <f t="shared" si="1"/>
        <v>1.0666666666666667</v>
      </c>
      <c r="O24">
        <f t="shared" si="2"/>
        <v>0</v>
      </c>
      <c r="P24">
        <v>3</v>
      </c>
      <c r="Q24" s="2">
        <f t="shared" si="3"/>
        <v>0.82986111111111116</v>
      </c>
      <c r="R24" s="2">
        <f t="shared" si="4"/>
        <v>3840</v>
      </c>
      <c r="S24" s="2">
        <f t="shared" si="5"/>
        <v>0</v>
      </c>
    </row>
    <row r="25" spans="1:19" x14ac:dyDescent="0.3">
      <c r="A25" s="10">
        <v>201707284</v>
      </c>
      <c r="B25">
        <v>1</v>
      </c>
      <c r="C25">
        <v>1</v>
      </c>
      <c r="D25">
        <v>1</v>
      </c>
      <c r="E25">
        <v>1</v>
      </c>
      <c r="F25">
        <v>1</v>
      </c>
      <c r="G25">
        <v>104</v>
      </c>
      <c r="H25">
        <v>14</v>
      </c>
      <c r="I25">
        <v>1</v>
      </c>
      <c r="J25">
        <v>3</v>
      </c>
      <c r="K25">
        <v>1486</v>
      </c>
      <c r="L25">
        <f t="shared" si="6"/>
        <v>495.33333333333331</v>
      </c>
      <c r="M25">
        <v>42</v>
      </c>
      <c r="N25">
        <f t="shared" si="1"/>
        <v>0.7</v>
      </c>
      <c r="O25">
        <f t="shared" si="2"/>
        <v>4.2857142857142856</v>
      </c>
      <c r="P25">
        <v>1</v>
      </c>
      <c r="Q25" s="2">
        <f t="shared" si="3"/>
        <v>0.33333333333333331</v>
      </c>
      <c r="R25" s="2">
        <f t="shared" si="4"/>
        <v>2520</v>
      </c>
      <c r="S25" s="2">
        <f t="shared" si="5"/>
        <v>0.5896825396825397</v>
      </c>
    </row>
    <row r="26" spans="1:19" x14ac:dyDescent="0.3">
      <c r="A26" s="1">
        <v>201707312</v>
      </c>
      <c r="B26">
        <v>3</v>
      </c>
      <c r="C26">
        <v>1</v>
      </c>
      <c r="D26">
        <v>2</v>
      </c>
      <c r="E26">
        <v>1</v>
      </c>
      <c r="F26">
        <v>0</v>
      </c>
      <c r="G26">
        <v>66</v>
      </c>
      <c r="H26">
        <v>91</v>
      </c>
      <c r="I26">
        <v>0</v>
      </c>
      <c r="J26">
        <v>1</v>
      </c>
      <c r="K26">
        <v>126</v>
      </c>
      <c r="L26">
        <f t="shared" si="6"/>
        <v>126</v>
      </c>
      <c r="M26">
        <v>76</v>
      </c>
      <c r="N26">
        <f t="shared" si="1"/>
        <v>1.2666666666666666</v>
      </c>
      <c r="O26">
        <f t="shared" si="2"/>
        <v>0.78947368421052633</v>
      </c>
      <c r="P26">
        <f>I26/N26</f>
        <v>0</v>
      </c>
      <c r="Q26" s="2">
        <f t="shared" si="3"/>
        <v>1.1973684210526316</v>
      </c>
      <c r="R26" s="2">
        <f t="shared" si="4"/>
        <v>4560</v>
      </c>
      <c r="S26" s="2">
        <f t="shared" si="5"/>
        <v>2.763157894736842E-2</v>
      </c>
    </row>
    <row r="27" spans="1:19" x14ac:dyDescent="0.3">
      <c r="A27" s="1">
        <v>201709123</v>
      </c>
      <c r="B27">
        <v>2</v>
      </c>
      <c r="C27">
        <v>2</v>
      </c>
      <c r="D27">
        <v>2</v>
      </c>
      <c r="E27">
        <v>0</v>
      </c>
      <c r="F27">
        <v>0</v>
      </c>
      <c r="G27">
        <v>47</v>
      </c>
      <c r="H27">
        <v>57</v>
      </c>
      <c r="I27">
        <v>4</v>
      </c>
      <c r="J27">
        <v>2</v>
      </c>
      <c r="K27">
        <v>1668</v>
      </c>
      <c r="L27">
        <f t="shared" si="6"/>
        <v>834</v>
      </c>
      <c r="M27">
        <v>40</v>
      </c>
      <c r="N27">
        <f t="shared" si="1"/>
        <v>0.66666666666666663</v>
      </c>
      <c r="O27">
        <f t="shared" si="2"/>
        <v>3</v>
      </c>
      <c r="P27">
        <f>I27/N27</f>
        <v>6</v>
      </c>
      <c r="Q27" s="2">
        <f t="shared" si="3"/>
        <v>0.71250000000000002</v>
      </c>
      <c r="R27" s="2">
        <f t="shared" si="4"/>
        <v>2400</v>
      </c>
      <c r="S27" s="2">
        <f t="shared" si="5"/>
        <v>0.69499999999999995</v>
      </c>
    </row>
    <row r="28" spans="1:19" s="3" customFormat="1" x14ac:dyDescent="0.3">
      <c r="A28" s="6">
        <v>201709203</v>
      </c>
      <c r="B28" s="3">
        <v>4</v>
      </c>
      <c r="C28" s="3">
        <v>1</v>
      </c>
      <c r="D28" s="3">
        <v>2</v>
      </c>
      <c r="E28" s="3">
        <v>1</v>
      </c>
      <c r="F28" s="3">
        <v>0</v>
      </c>
      <c r="G28" s="3">
        <v>39</v>
      </c>
      <c r="H28" s="3">
        <v>16</v>
      </c>
      <c r="I28" s="3">
        <v>0</v>
      </c>
      <c r="J28" s="3">
        <v>4</v>
      </c>
      <c r="K28" s="3">
        <v>2864</v>
      </c>
      <c r="L28">
        <f t="shared" si="6"/>
        <v>716</v>
      </c>
      <c r="M28" s="3">
        <v>50</v>
      </c>
      <c r="N28" s="3">
        <f t="shared" si="1"/>
        <v>0.83333333333333337</v>
      </c>
      <c r="O28" s="3">
        <f t="shared" si="2"/>
        <v>4.8</v>
      </c>
      <c r="P28" s="3">
        <f>I28/N28</f>
        <v>0</v>
      </c>
      <c r="Q28" s="2">
        <f t="shared" si="3"/>
        <v>0.32</v>
      </c>
      <c r="R28" s="2">
        <f t="shared" si="4"/>
        <v>3000</v>
      </c>
      <c r="S28" s="2">
        <f t="shared" si="5"/>
        <v>0.95466666666666666</v>
      </c>
    </row>
    <row r="29" spans="1:19" x14ac:dyDescent="0.3">
      <c r="A29" s="1">
        <v>201709232</v>
      </c>
      <c r="B29">
        <v>2</v>
      </c>
      <c r="C29">
        <v>5</v>
      </c>
      <c r="D29">
        <v>2</v>
      </c>
      <c r="E29">
        <v>2</v>
      </c>
      <c r="F29">
        <v>0</v>
      </c>
      <c r="G29">
        <v>91</v>
      </c>
      <c r="H29">
        <v>85</v>
      </c>
      <c r="I29">
        <v>3</v>
      </c>
      <c r="J29">
        <v>1</v>
      </c>
      <c r="K29">
        <v>232</v>
      </c>
      <c r="L29">
        <f t="shared" si="6"/>
        <v>232</v>
      </c>
      <c r="M29">
        <v>28</v>
      </c>
      <c r="N29">
        <f t="shared" si="1"/>
        <v>0.46666666666666667</v>
      </c>
      <c r="O29">
        <f t="shared" si="2"/>
        <v>2.1428571428571428</v>
      </c>
      <c r="P29">
        <v>6</v>
      </c>
      <c r="Q29" s="2">
        <f t="shared" si="3"/>
        <v>0.6071428571428571</v>
      </c>
      <c r="R29" s="2">
        <f t="shared" si="4"/>
        <v>1680</v>
      </c>
      <c r="S29" s="2">
        <f t="shared" si="5"/>
        <v>0.1380952380952381</v>
      </c>
    </row>
    <row r="30" spans="1:19" x14ac:dyDescent="0.3">
      <c r="A30" s="1">
        <v>201710021</v>
      </c>
      <c r="B30">
        <v>4</v>
      </c>
      <c r="C30">
        <v>1</v>
      </c>
      <c r="D30">
        <v>2</v>
      </c>
      <c r="E30">
        <v>0</v>
      </c>
      <c r="F30">
        <v>0</v>
      </c>
      <c r="G30">
        <v>84</v>
      </c>
      <c r="H30">
        <v>22</v>
      </c>
      <c r="I30">
        <v>5</v>
      </c>
      <c r="J30">
        <v>6</v>
      </c>
      <c r="K30">
        <v>4477</v>
      </c>
      <c r="L30">
        <f t="shared" si="6"/>
        <v>746.16666666666663</v>
      </c>
      <c r="M30">
        <v>82</v>
      </c>
      <c r="N30">
        <f t="shared" si="1"/>
        <v>1.3666666666666667</v>
      </c>
      <c r="O30">
        <f t="shared" si="2"/>
        <v>4.3902439024390247</v>
      </c>
      <c r="P30">
        <v>4</v>
      </c>
      <c r="Q30" s="2">
        <f t="shared" si="3"/>
        <v>0.26829268292682928</v>
      </c>
      <c r="R30" s="2">
        <f t="shared" si="4"/>
        <v>4920</v>
      </c>
      <c r="S30" s="2">
        <f t="shared" si="5"/>
        <v>0.90995934959349589</v>
      </c>
    </row>
    <row r="31" spans="1:19" x14ac:dyDescent="0.3">
      <c r="A31" s="1">
        <v>201710063</v>
      </c>
      <c r="B31">
        <v>4</v>
      </c>
      <c r="C31">
        <v>1</v>
      </c>
      <c r="D31">
        <v>2</v>
      </c>
      <c r="E31">
        <v>0</v>
      </c>
      <c r="F31">
        <v>0</v>
      </c>
      <c r="G31">
        <v>82</v>
      </c>
      <c r="H31">
        <v>33</v>
      </c>
      <c r="I31">
        <v>4</v>
      </c>
      <c r="J31">
        <v>4</v>
      </c>
      <c r="K31">
        <v>2498</v>
      </c>
      <c r="L31">
        <f t="shared" si="6"/>
        <v>624.5</v>
      </c>
      <c r="M31">
        <v>50</v>
      </c>
      <c r="N31">
        <f t="shared" si="1"/>
        <v>0.83333333333333337</v>
      </c>
      <c r="O31">
        <f t="shared" si="2"/>
        <v>4.8</v>
      </c>
      <c r="P31">
        <v>5</v>
      </c>
      <c r="Q31" s="2">
        <f t="shared" si="3"/>
        <v>0.66</v>
      </c>
      <c r="R31" s="2">
        <f t="shared" si="4"/>
        <v>3000</v>
      </c>
      <c r="S31" s="2">
        <f t="shared" si="5"/>
        <v>0.83266666666666667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MC Swim Characteristics</vt:lpstr>
      <vt:lpstr>Swim Characteristics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2019-06-26T09:00:14Z</dcterms:modified>
</cp:coreProperties>
</file>