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3"/>
  </bookViews>
  <sheets>
    <sheet name="Sampling_NIVA" sheetId="1" r:id="rId1"/>
    <sheet name="Sampling_Heraklion" sheetId="2" r:id="rId2"/>
    <sheet name="Toxicity (survival)" sheetId="3" r:id="rId3"/>
    <sheet name="Toxicity (Larvae length)" sheetId="4" r:id="rId4"/>
  </sheets>
  <calcPr calcId="144525"/>
</workbook>
</file>

<file path=xl/calcChain.xml><?xml version="1.0" encoding="utf-8"?>
<calcChain xmlns="http://schemas.openxmlformats.org/spreadsheetml/2006/main">
  <c r="B6" i="3" l="1"/>
  <c r="H13" i="3"/>
  <c r="B27" i="3"/>
  <c r="C16" i="4" l="1"/>
  <c r="D16" i="4"/>
  <c r="E16" i="4"/>
  <c r="F16" i="4"/>
  <c r="G16" i="4"/>
  <c r="H16" i="4"/>
  <c r="B16" i="4"/>
  <c r="C15" i="4"/>
  <c r="D15" i="4"/>
  <c r="E15" i="4"/>
  <c r="F15" i="4"/>
  <c r="G15" i="4"/>
  <c r="H15" i="4"/>
  <c r="B15" i="4"/>
  <c r="H27" i="3"/>
  <c r="G27" i="3"/>
  <c r="F27" i="3"/>
  <c r="E27" i="3"/>
  <c r="D27" i="3"/>
  <c r="C27" i="3"/>
  <c r="H20" i="3"/>
  <c r="G20" i="3"/>
  <c r="F20" i="3"/>
  <c r="E20" i="3"/>
  <c r="D20" i="3"/>
  <c r="C20" i="3"/>
  <c r="B20" i="3"/>
  <c r="G13" i="3"/>
  <c r="F13" i="3"/>
  <c r="E13" i="3"/>
  <c r="D13" i="3"/>
  <c r="C13" i="3"/>
  <c r="B13" i="3"/>
  <c r="H6" i="3"/>
  <c r="G6" i="3"/>
  <c r="F6" i="3"/>
  <c r="E6" i="3"/>
  <c r="D6" i="3"/>
  <c r="C6" i="3"/>
  <c r="I3" i="2" l="1"/>
  <c r="J3" i="2" s="1"/>
  <c r="I2" i="2"/>
  <c r="J2" i="2" s="1"/>
</calcChain>
</file>

<file path=xl/sharedStrings.xml><?xml version="1.0" encoding="utf-8"?>
<sst xmlns="http://schemas.openxmlformats.org/spreadsheetml/2006/main" count="104" uniqueCount="67">
  <si>
    <t>Away</t>
  </si>
  <si>
    <t xml:space="preserve">Date </t>
  </si>
  <si>
    <t>Location (start)</t>
  </si>
  <si>
    <t>Location (end)</t>
  </si>
  <si>
    <t>Latitute (start)</t>
  </si>
  <si>
    <t>Latitute (end)</t>
  </si>
  <si>
    <t>Estimated filtered volume (L)</t>
  </si>
  <si>
    <t>Transect designation</t>
  </si>
  <si>
    <t>Oslo (port)</t>
  </si>
  <si>
    <t>Torbjornskjaer</t>
  </si>
  <si>
    <t>T1</t>
  </si>
  <si>
    <t>Skagen/Goteburg</t>
  </si>
  <si>
    <t>T2</t>
  </si>
  <si>
    <t>Jan 22-jan 23</t>
  </si>
  <si>
    <t>Ferner Belt</t>
  </si>
  <si>
    <t>T3</t>
  </si>
  <si>
    <t>Kiel (port)</t>
  </si>
  <si>
    <t>T4</t>
  </si>
  <si>
    <t>Return</t>
  </si>
  <si>
    <t>T5</t>
  </si>
  <si>
    <t>Jan 23-Jan 24</t>
  </si>
  <si>
    <t>T6</t>
  </si>
  <si>
    <t>T7</t>
  </si>
  <si>
    <t>T6 started at 54.91 because of corrections to the pump</t>
  </si>
  <si>
    <t>T8</t>
  </si>
  <si>
    <t>RV</t>
  </si>
  <si>
    <t>Particles</t>
  </si>
  <si>
    <t>Total MP</t>
  </si>
  <si>
    <t>MP/m3</t>
  </si>
  <si>
    <t>IOLKOS</t>
  </si>
  <si>
    <t>Fibers</t>
  </si>
  <si>
    <t>Date</t>
  </si>
  <si>
    <t>Distance (m)</t>
  </si>
  <si>
    <t>Speed (knots)</t>
  </si>
  <si>
    <t>Duration (min)</t>
  </si>
  <si>
    <t>Volume (m3)</t>
  </si>
  <si>
    <t>(Oslo)</t>
  </si>
  <si>
    <t>(Kiel)</t>
  </si>
  <si>
    <t>T5 longer than equivalent (T4), because of the cruise's route (more "lateral" than in the 1st trip)</t>
  </si>
  <si>
    <t>24 h</t>
  </si>
  <si>
    <t>Dead Embryos</t>
  </si>
  <si>
    <t>Alive Embryos</t>
  </si>
  <si>
    <t>Alive Hatched Embryos</t>
  </si>
  <si>
    <t>48 h</t>
  </si>
  <si>
    <t>CTR</t>
  </si>
  <si>
    <t>72 h</t>
  </si>
  <si>
    <t>96 h</t>
  </si>
  <si>
    <t>[Plastic] (mg/L)</t>
  </si>
  <si>
    <t xml:space="preserve">Average </t>
  </si>
  <si>
    <t>Deviation</t>
  </si>
  <si>
    <t>nd</t>
  </si>
  <si>
    <t>Replicate 1</t>
  </si>
  <si>
    <t>Replicate 2</t>
  </si>
  <si>
    <t>Replicate 3</t>
  </si>
  <si>
    <t>Replicate 4</t>
  </si>
  <si>
    <t>Replicate 5</t>
  </si>
  <si>
    <t>Replicate 6</t>
  </si>
  <si>
    <t>Replicate 7</t>
  </si>
  <si>
    <t>Replicate 8</t>
  </si>
  <si>
    <t>Replicate 9</t>
  </si>
  <si>
    <t>Replicate 10</t>
  </si>
  <si>
    <t>CTR*</t>
  </si>
  <si>
    <t>*CTR= negative control (no microplastics)</t>
  </si>
  <si>
    <r>
      <rPr>
        <sz val="11"/>
        <color theme="1"/>
        <rFont val="Symbol"/>
        <family val="1"/>
        <charset val="2"/>
      </rPr>
      <t>D</t>
    </r>
    <r>
      <rPr>
        <vertAlign val="subscript"/>
        <sz val="11"/>
        <color theme="1"/>
        <rFont val="Calibri"/>
        <family val="2"/>
        <scheme val="minor"/>
      </rPr>
      <t>Alive:Alive_hatched</t>
    </r>
  </si>
  <si>
    <t>24, 48, 72 and 96h correspond to the duration of exposure</t>
  </si>
  <si>
    <t>In mm</t>
  </si>
  <si>
    <t>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</si>
</sst>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vertAlign val="sub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1" xfId="0" applyFill="1" applyBorder="1"/>
    <xf numFmtId="17" fontId="0" fillId="0" borderId="0" xfId="0" applyNumberFormat="1"/>
    <xf numFmtId="17" fontId="0" fillId="0" borderId="2" xfId="0" applyNumberFormat="1" applyBorder="1"/>
    <xf numFmtId="0" fontId="0" fillId="0" borderId="2" xfId="0" applyBorder="1"/>
    <xf numFmtId="0" fontId="0" fillId="2" borderId="2" xfId="0" applyFill="1" applyBorder="1"/>
    <xf numFmtId="0" fontId="0" fillId="0" borderId="3" xfId="0" applyBorder="1"/>
    <xf numFmtId="0" fontId="0" fillId="0" borderId="0" xfId="0" applyFill="1" applyBorder="1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Fill="1"/>
    <xf numFmtId="0" fontId="0" fillId="0" borderId="1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0" xfId="0" applyAlignment="1">
      <alignment horizontal="center"/>
    </xf>
    <xf numFmtId="2" fontId="0" fillId="0" borderId="0" xfId="0" applyNumberFormat="1"/>
    <xf numFmtId="2" fontId="0" fillId="0" borderId="1" xfId="0" applyNumberFormat="1" applyBorder="1"/>
    <xf numFmtId="2" fontId="0" fillId="0" borderId="6" xfId="0" applyNumberFormat="1" applyBorder="1"/>
    <xf numFmtId="0" fontId="0" fillId="0" borderId="0" xfId="0" applyBorder="1"/>
    <xf numFmtId="0" fontId="0" fillId="0" borderId="5" xfId="0" applyBorder="1"/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0" fillId="0" borderId="9" xfId="0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F19" sqref="F19"/>
    </sheetView>
  </sheetViews>
  <sheetFormatPr defaultRowHeight="15" x14ac:dyDescent="0.25"/>
  <cols>
    <col min="1" max="1" width="13.28515625" customWidth="1"/>
    <col min="2" max="3" width="16.5703125" bestFit="1" customWidth="1"/>
    <col min="4" max="4" width="13.85546875" bestFit="1" customWidth="1"/>
    <col min="5" max="5" width="13.28515625" bestFit="1" customWidth="1"/>
    <col min="6" max="6" width="27.42578125" bestFit="1" customWidth="1"/>
    <col min="7" max="7" width="19.5703125" bestFit="1" customWidth="1"/>
  </cols>
  <sheetData>
    <row r="1" spans="1:8" x14ac:dyDescent="0.25">
      <c r="A1" s="1" t="s">
        <v>0</v>
      </c>
    </row>
    <row r="2" spans="1:8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spans="1:8" x14ac:dyDescent="0.25">
      <c r="A3" s="4">
        <v>44562</v>
      </c>
      <c r="B3" t="s">
        <v>8</v>
      </c>
      <c r="C3" t="s">
        <v>9</v>
      </c>
      <c r="D3" t="s">
        <v>36</v>
      </c>
      <c r="E3">
        <v>59</v>
      </c>
      <c r="F3">
        <v>1900</v>
      </c>
      <c r="G3" t="s">
        <v>10</v>
      </c>
    </row>
    <row r="4" spans="1:8" x14ac:dyDescent="0.25">
      <c r="A4" s="4">
        <v>44562</v>
      </c>
      <c r="B4" t="s">
        <v>9</v>
      </c>
      <c r="C4" t="s">
        <v>11</v>
      </c>
      <c r="D4">
        <v>59</v>
      </c>
      <c r="E4">
        <v>57.8</v>
      </c>
      <c r="F4">
        <v>2400</v>
      </c>
      <c r="G4" t="s">
        <v>12</v>
      </c>
    </row>
    <row r="5" spans="1:8" x14ac:dyDescent="0.25">
      <c r="A5" t="s">
        <v>13</v>
      </c>
      <c r="B5" t="s">
        <v>11</v>
      </c>
      <c r="C5" t="s">
        <v>14</v>
      </c>
      <c r="D5">
        <v>57.8</v>
      </c>
      <c r="E5">
        <v>54.89</v>
      </c>
      <c r="F5">
        <v>6600</v>
      </c>
      <c r="G5" t="s">
        <v>15</v>
      </c>
    </row>
    <row r="6" spans="1:8" x14ac:dyDescent="0.25">
      <c r="A6" s="5">
        <v>44927</v>
      </c>
      <c r="B6" s="6" t="s">
        <v>14</v>
      </c>
      <c r="C6" s="6" t="s">
        <v>16</v>
      </c>
      <c r="D6" s="6">
        <v>54.89</v>
      </c>
      <c r="E6" s="6" t="s">
        <v>37</v>
      </c>
      <c r="F6" s="6">
        <v>1200</v>
      </c>
      <c r="G6" s="6" t="s">
        <v>17</v>
      </c>
    </row>
    <row r="8" spans="1:8" x14ac:dyDescent="0.25">
      <c r="A8" s="7" t="s">
        <v>18</v>
      </c>
      <c r="B8" s="6"/>
      <c r="C8" s="6"/>
      <c r="D8" s="6"/>
      <c r="E8" s="6"/>
      <c r="F8" s="6"/>
    </row>
    <row r="9" spans="1:8" x14ac:dyDescent="0.25">
      <c r="A9" s="4">
        <v>44927</v>
      </c>
      <c r="B9" t="s">
        <v>16</v>
      </c>
      <c r="C9" t="s">
        <v>14</v>
      </c>
      <c r="D9" t="s">
        <v>37</v>
      </c>
      <c r="E9">
        <v>54.89</v>
      </c>
      <c r="F9">
        <v>1200</v>
      </c>
      <c r="G9" s="8" t="s">
        <v>19</v>
      </c>
      <c r="H9" s="9"/>
    </row>
    <row r="10" spans="1:8" x14ac:dyDescent="0.25">
      <c r="A10" t="s">
        <v>20</v>
      </c>
      <c r="B10" t="s">
        <v>14</v>
      </c>
      <c r="C10" t="s">
        <v>11</v>
      </c>
      <c r="D10">
        <v>54.91</v>
      </c>
      <c r="E10">
        <v>57.8</v>
      </c>
      <c r="F10">
        <v>6600</v>
      </c>
      <c r="G10" t="s">
        <v>21</v>
      </c>
    </row>
    <row r="11" spans="1:8" x14ac:dyDescent="0.25">
      <c r="A11" s="4">
        <v>45292</v>
      </c>
      <c r="B11" t="s">
        <v>11</v>
      </c>
      <c r="C11" t="s">
        <v>9</v>
      </c>
      <c r="D11">
        <v>57.8</v>
      </c>
      <c r="E11">
        <v>59</v>
      </c>
      <c r="F11">
        <v>2100</v>
      </c>
      <c r="G11" t="s">
        <v>22</v>
      </c>
    </row>
    <row r="12" spans="1:8" x14ac:dyDescent="0.25">
      <c r="A12" s="5">
        <v>45292</v>
      </c>
      <c r="B12" s="6" t="s">
        <v>9</v>
      </c>
      <c r="C12" s="6" t="s">
        <v>8</v>
      </c>
      <c r="D12" s="6">
        <v>59</v>
      </c>
      <c r="E12" s="6" t="s">
        <v>36</v>
      </c>
      <c r="F12" s="6">
        <v>2100</v>
      </c>
      <c r="G12" s="6" t="s">
        <v>24</v>
      </c>
    </row>
    <row r="14" spans="1:8" x14ac:dyDescent="0.25">
      <c r="A14" t="s">
        <v>38</v>
      </c>
    </row>
    <row r="15" spans="1:8" x14ac:dyDescent="0.25">
      <c r="A15" t="s">
        <v>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K10" sqref="K10"/>
    </sheetView>
  </sheetViews>
  <sheetFormatPr defaultRowHeight="15" x14ac:dyDescent="0.25"/>
  <cols>
    <col min="1" max="1" width="10.7109375" bestFit="1" customWidth="1"/>
    <col min="2" max="2" width="7.42578125" bestFit="1" customWidth="1"/>
    <col min="3" max="3" width="14.140625" bestFit="1" customWidth="1"/>
    <col min="4" max="4" width="13.42578125" bestFit="1" customWidth="1"/>
    <col min="5" max="5" width="12.140625" bestFit="1" customWidth="1"/>
    <col min="6" max="6" width="12.28515625" bestFit="1" customWidth="1"/>
    <col min="7" max="7" width="10.5703125" bestFit="1" customWidth="1"/>
    <col min="8" max="8" width="7.5703125" bestFit="1" customWidth="1"/>
    <col min="9" max="9" width="8.7109375" bestFit="1" customWidth="1"/>
  </cols>
  <sheetData>
    <row r="1" spans="1:11" x14ac:dyDescent="0.25">
      <c r="A1" s="13" t="s">
        <v>31</v>
      </c>
      <c r="B1" s="13" t="s">
        <v>25</v>
      </c>
      <c r="C1" s="13" t="s">
        <v>34</v>
      </c>
      <c r="D1" s="13" t="s">
        <v>33</v>
      </c>
      <c r="E1" s="13" t="s">
        <v>32</v>
      </c>
      <c r="F1" s="13" t="s">
        <v>35</v>
      </c>
      <c r="G1" s="13" t="s">
        <v>26</v>
      </c>
      <c r="H1" s="13" t="s">
        <v>30</v>
      </c>
      <c r="I1" s="13" t="s">
        <v>27</v>
      </c>
      <c r="J1" s="13" t="s">
        <v>28</v>
      </c>
      <c r="K1" s="10"/>
    </row>
    <row r="2" spans="1:11" x14ac:dyDescent="0.25">
      <c r="A2" s="11">
        <v>43395</v>
      </c>
      <c r="B2" s="10" t="s">
        <v>29</v>
      </c>
      <c r="C2" s="10">
        <v>40</v>
      </c>
      <c r="D2" s="10">
        <v>2</v>
      </c>
      <c r="E2" s="10">
        <v>2354.4</v>
      </c>
      <c r="F2" s="10">
        <v>600.48</v>
      </c>
      <c r="G2" s="10">
        <v>12</v>
      </c>
      <c r="H2" s="10">
        <v>0</v>
      </c>
      <c r="I2" s="10">
        <f>G2+H2</f>
        <v>12</v>
      </c>
      <c r="J2" s="14">
        <f>I2/F2</f>
        <v>1.9984012789768184E-2</v>
      </c>
      <c r="K2" s="10"/>
    </row>
    <row r="3" spans="1:11" x14ac:dyDescent="0.25">
      <c r="A3" s="12">
        <v>43450</v>
      </c>
      <c r="B3" s="10" t="s">
        <v>29</v>
      </c>
      <c r="C3" s="10">
        <v>40</v>
      </c>
      <c r="D3" s="10">
        <v>2</v>
      </c>
      <c r="E3" s="10">
        <v>3582.6</v>
      </c>
      <c r="F3" s="10">
        <v>913.73</v>
      </c>
      <c r="G3" s="10">
        <v>11</v>
      </c>
      <c r="H3" s="10">
        <v>1</v>
      </c>
      <c r="I3" s="10">
        <f>G3+H3</f>
        <v>12</v>
      </c>
      <c r="J3" s="15">
        <f>I3/F3</f>
        <v>1.3132982390859443E-2</v>
      </c>
      <c r="K3" s="10"/>
    </row>
    <row r="4" spans="1:1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N25" sqref="N25"/>
    </sheetView>
  </sheetViews>
  <sheetFormatPr defaultRowHeight="15" x14ac:dyDescent="0.25"/>
  <cols>
    <col min="1" max="1" width="21.42578125" customWidth="1"/>
  </cols>
  <sheetData>
    <row r="1" spans="1:8" x14ac:dyDescent="0.25">
      <c r="A1" t="s">
        <v>66</v>
      </c>
      <c r="B1" s="25" t="s">
        <v>39</v>
      </c>
      <c r="C1" s="26"/>
      <c r="D1" s="26"/>
      <c r="E1" s="26"/>
      <c r="F1" s="26"/>
      <c r="G1" s="26"/>
      <c r="H1" s="27"/>
    </row>
    <row r="2" spans="1:8" x14ac:dyDescent="0.25">
      <c r="A2" s="2" t="s">
        <v>47</v>
      </c>
      <c r="B2" s="2" t="s">
        <v>61</v>
      </c>
      <c r="C2" s="2">
        <v>8.9</v>
      </c>
      <c r="D2" s="2">
        <v>13.3</v>
      </c>
      <c r="E2" s="2">
        <v>20</v>
      </c>
      <c r="F2" s="2">
        <v>30</v>
      </c>
      <c r="G2" s="2">
        <v>45</v>
      </c>
      <c r="H2" s="2">
        <v>67.5</v>
      </c>
    </row>
    <row r="3" spans="1:8" x14ac:dyDescent="0.25">
      <c r="A3" s="2" t="s">
        <v>40</v>
      </c>
      <c r="B3" s="17">
        <v>9.7222222222222232</v>
      </c>
      <c r="C3" s="17">
        <v>0</v>
      </c>
      <c r="D3" s="17">
        <v>0</v>
      </c>
      <c r="E3" s="17">
        <v>23.333333333333332</v>
      </c>
      <c r="F3" s="17">
        <v>3.4482758620689653</v>
      </c>
      <c r="G3" s="17">
        <v>0</v>
      </c>
      <c r="H3" s="17">
        <v>13.333333333333334</v>
      </c>
    </row>
    <row r="4" spans="1:8" x14ac:dyDescent="0.25">
      <c r="A4" s="2" t="s">
        <v>41</v>
      </c>
      <c r="B4" s="17">
        <v>90.277777777777771</v>
      </c>
      <c r="C4" s="17">
        <v>100</v>
      </c>
      <c r="D4" s="17">
        <v>100</v>
      </c>
      <c r="E4" s="17">
        <v>76.666666666666671</v>
      </c>
      <c r="F4" s="17">
        <v>96.551724137931032</v>
      </c>
      <c r="G4" s="17">
        <v>100</v>
      </c>
      <c r="H4" s="17">
        <v>86.666666666666671</v>
      </c>
    </row>
    <row r="5" spans="1:8" x14ac:dyDescent="0.25">
      <c r="A5" s="2" t="s">
        <v>42</v>
      </c>
      <c r="B5" s="17">
        <v>0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</row>
    <row r="6" spans="1:8" ht="18" x14ac:dyDescent="0.35">
      <c r="A6" s="2" t="s">
        <v>63</v>
      </c>
      <c r="B6" s="17">
        <f>B4-B5</f>
        <v>90.277777777777771</v>
      </c>
      <c r="C6" s="17">
        <f t="shared" ref="C6:H6" si="0">C4-C5</f>
        <v>100</v>
      </c>
      <c r="D6" s="17">
        <f t="shared" si="0"/>
        <v>100</v>
      </c>
      <c r="E6" s="17">
        <f t="shared" si="0"/>
        <v>76.666666666666671</v>
      </c>
      <c r="F6" s="17">
        <f t="shared" si="0"/>
        <v>96.551724137931032</v>
      </c>
      <c r="G6" s="17">
        <f t="shared" si="0"/>
        <v>100</v>
      </c>
      <c r="H6" s="17">
        <f t="shared" si="0"/>
        <v>86.666666666666671</v>
      </c>
    </row>
    <row r="7" spans="1:8" ht="18" x14ac:dyDescent="0.35">
      <c r="A7" s="20"/>
      <c r="B7" s="17"/>
      <c r="C7" s="17"/>
      <c r="D7" s="17"/>
      <c r="E7" s="17"/>
      <c r="F7" s="17"/>
      <c r="G7" s="17"/>
      <c r="H7" s="17"/>
    </row>
    <row r="8" spans="1:8" x14ac:dyDescent="0.25">
      <c r="A8" t="s">
        <v>66</v>
      </c>
      <c r="B8" s="22" t="s">
        <v>43</v>
      </c>
      <c r="C8" s="23"/>
      <c r="D8" s="23"/>
      <c r="E8" s="23"/>
      <c r="F8" s="23"/>
      <c r="G8" s="23"/>
      <c r="H8" s="24"/>
    </row>
    <row r="9" spans="1:8" x14ac:dyDescent="0.25">
      <c r="A9" s="2" t="s">
        <v>47</v>
      </c>
      <c r="B9" s="19" t="s">
        <v>44</v>
      </c>
      <c r="C9" s="18">
        <v>8.9</v>
      </c>
      <c r="D9" s="18">
        <v>13.3</v>
      </c>
      <c r="E9" s="18">
        <v>20</v>
      </c>
      <c r="F9" s="18">
        <v>30</v>
      </c>
      <c r="G9" s="18">
        <v>45</v>
      </c>
      <c r="H9" s="18">
        <v>67.5</v>
      </c>
    </row>
    <row r="10" spans="1:8" x14ac:dyDescent="0.25">
      <c r="A10" s="2" t="s">
        <v>40</v>
      </c>
      <c r="B10" s="17">
        <v>9.7222222222222232</v>
      </c>
      <c r="C10" s="17">
        <v>0</v>
      </c>
      <c r="D10" s="17">
        <v>3.3333333333333335</v>
      </c>
      <c r="E10" s="17">
        <v>26.666666666666668</v>
      </c>
      <c r="F10" s="17">
        <v>3.4482758620689653</v>
      </c>
      <c r="G10" s="17">
        <v>3.3333333333333335</v>
      </c>
      <c r="H10" s="17">
        <v>13.333333333333334</v>
      </c>
    </row>
    <row r="11" spans="1:8" x14ac:dyDescent="0.25">
      <c r="A11" s="2" t="s">
        <v>41</v>
      </c>
      <c r="B11" s="17">
        <v>90.277777777777771</v>
      </c>
      <c r="C11" s="17">
        <v>100</v>
      </c>
      <c r="D11" s="17">
        <v>96.666666666666671</v>
      </c>
      <c r="E11" s="17">
        <v>73.333333333333329</v>
      </c>
      <c r="F11" s="17">
        <v>96.551724137931032</v>
      </c>
      <c r="G11" s="17">
        <v>96.666666666666671</v>
      </c>
      <c r="H11" s="17">
        <v>86.666666666666671</v>
      </c>
    </row>
    <row r="12" spans="1:8" x14ac:dyDescent="0.25">
      <c r="A12" s="2" t="s">
        <v>42</v>
      </c>
      <c r="B12" s="17">
        <v>4.6153846153846159</v>
      </c>
      <c r="C12" s="17">
        <v>0</v>
      </c>
      <c r="D12" s="17">
        <v>6.8965517241379306</v>
      </c>
      <c r="E12" s="17">
        <v>0</v>
      </c>
      <c r="F12" s="17">
        <v>10.344827586206897</v>
      </c>
      <c r="G12" s="17">
        <v>0</v>
      </c>
      <c r="H12" s="17">
        <v>7.6923076923076925</v>
      </c>
    </row>
    <row r="13" spans="1:8" ht="18" x14ac:dyDescent="0.35">
      <c r="A13" s="2" t="s">
        <v>63</v>
      </c>
      <c r="B13" s="17">
        <f>B11-B12</f>
        <v>85.662393162393158</v>
      </c>
      <c r="C13" s="17">
        <f t="shared" ref="C13:G13" si="1">C11-C12</f>
        <v>100</v>
      </c>
      <c r="D13" s="17">
        <f t="shared" si="1"/>
        <v>89.770114942528735</v>
      </c>
      <c r="E13" s="17">
        <f t="shared" si="1"/>
        <v>73.333333333333329</v>
      </c>
      <c r="F13" s="17">
        <f t="shared" si="1"/>
        <v>86.206896551724128</v>
      </c>
      <c r="G13" s="17">
        <f t="shared" si="1"/>
        <v>96.666666666666671</v>
      </c>
      <c r="H13" s="17">
        <f>H11-H12</f>
        <v>78.974358974358978</v>
      </c>
    </row>
    <row r="14" spans="1:8" ht="18" x14ac:dyDescent="0.35">
      <c r="A14" s="20"/>
      <c r="B14" s="17"/>
      <c r="C14" s="17"/>
      <c r="D14" s="17"/>
      <c r="E14" s="17"/>
      <c r="F14" s="17"/>
      <c r="G14" s="17"/>
      <c r="H14" s="17"/>
    </row>
    <row r="15" spans="1:8" x14ac:dyDescent="0.25">
      <c r="A15" t="s">
        <v>66</v>
      </c>
      <c r="B15" s="22" t="s">
        <v>45</v>
      </c>
      <c r="C15" s="23"/>
      <c r="D15" s="23"/>
      <c r="E15" s="23"/>
      <c r="F15" s="23"/>
      <c r="G15" s="23"/>
      <c r="H15" s="24"/>
    </row>
    <row r="16" spans="1:8" x14ac:dyDescent="0.25">
      <c r="A16" s="2" t="s">
        <v>47</v>
      </c>
      <c r="B16" s="18" t="s">
        <v>44</v>
      </c>
      <c r="C16" s="18">
        <v>8.9</v>
      </c>
      <c r="D16" s="18">
        <v>13.3</v>
      </c>
      <c r="E16" s="18">
        <v>20</v>
      </c>
      <c r="F16" s="18">
        <v>30</v>
      </c>
      <c r="G16" s="18">
        <v>45</v>
      </c>
      <c r="H16" s="18">
        <v>67.5</v>
      </c>
    </row>
    <row r="17" spans="1:8" x14ac:dyDescent="0.25">
      <c r="A17" s="21" t="s">
        <v>40</v>
      </c>
      <c r="B17" s="17">
        <v>11.111111111111111</v>
      </c>
      <c r="C17" s="17">
        <v>0</v>
      </c>
      <c r="D17" s="17">
        <v>3.3333333333333335</v>
      </c>
      <c r="E17" s="17">
        <v>26.666666666666668</v>
      </c>
      <c r="F17" s="17">
        <v>10.344827586206897</v>
      </c>
      <c r="G17" s="17">
        <v>3.3333333333333335</v>
      </c>
      <c r="H17" s="17">
        <v>13.333333333333334</v>
      </c>
    </row>
    <row r="18" spans="1:8" x14ac:dyDescent="0.25">
      <c r="A18" s="2" t="s">
        <v>41</v>
      </c>
      <c r="B18" s="17">
        <v>88.888888888888886</v>
      </c>
      <c r="C18" s="17">
        <v>100</v>
      </c>
      <c r="D18" s="17">
        <v>96.666666666666671</v>
      </c>
      <c r="E18" s="17">
        <v>73.333333333333329</v>
      </c>
      <c r="F18" s="17">
        <v>89.65517241379311</v>
      </c>
      <c r="G18" s="17">
        <v>96.666666666666671</v>
      </c>
      <c r="H18" s="17">
        <v>86.666666666666671</v>
      </c>
    </row>
    <row r="19" spans="1:8" x14ac:dyDescent="0.25">
      <c r="A19" s="2" t="s">
        <v>42</v>
      </c>
      <c r="B19" s="17">
        <v>79.6875</v>
      </c>
      <c r="C19" s="17">
        <v>86.666666666666671</v>
      </c>
      <c r="D19" s="17">
        <v>68.965517241379317</v>
      </c>
      <c r="E19" s="17">
        <v>68.181818181818173</v>
      </c>
      <c r="F19" s="17">
        <v>77.777777777777786</v>
      </c>
      <c r="G19" s="17">
        <v>65.517241379310349</v>
      </c>
      <c r="H19" s="17">
        <v>76.923076923076934</v>
      </c>
    </row>
    <row r="20" spans="1:8" ht="18" x14ac:dyDescent="0.35">
      <c r="A20" s="2" t="s">
        <v>63</v>
      </c>
      <c r="B20" s="17">
        <f>B18-B19</f>
        <v>9.2013888888888857</v>
      </c>
      <c r="C20" s="17">
        <f t="shared" ref="C20:H20" si="2">C18-C19</f>
        <v>13.333333333333329</v>
      </c>
      <c r="D20" s="17">
        <f t="shared" si="2"/>
        <v>27.701149425287355</v>
      </c>
      <c r="E20" s="17">
        <f t="shared" si="2"/>
        <v>5.1515151515151558</v>
      </c>
      <c r="F20" s="17">
        <f t="shared" si="2"/>
        <v>11.877394636015325</v>
      </c>
      <c r="G20" s="17">
        <f t="shared" si="2"/>
        <v>31.149425287356323</v>
      </c>
      <c r="H20" s="17">
        <f t="shared" si="2"/>
        <v>9.7435897435897374</v>
      </c>
    </row>
    <row r="21" spans="1:8" ht="18" x14ac:dyDescent="0.35">
      <c r="B21" s="17"/>
      <c r="C21" s="17"/>
      <c r="D21" s="17"/>
      <c r="E21" s="17"/>
      <c r="F21" s="17"/>
      <c r="G21" s="17"/>
      <c r="H21" s="17"/>
    </row>
    <row r="22" spans="1:8" x14ac:dyDescent="0.25">
      <c r="A22" t="s">
        <v>66</v>
      </c>
      <c r="B22" s="22" t="s">
        <v>46</v>
      </c>
      <c r="C22" s="23"/>
      <c r="D22" s="23"/>
      <c r="E22" s="23"/>
      <c r="F22" s="23"/>
      <c r="G22" s="23"/>
      <c r="H22" s="24"/>
    </row>
    <row r="23" spans="1:8" x14ac:dyDescent="0.25">
      <c r="A23" s="2" t="s">
        <v>47</v>
      </c>
      <c r="B23" s="18" t="s">
        <v>44</v>
      </c>
      <c r="C23" s="18">
        <v>8.9</v>
      </c>
      <c r="D23" s="18">
        <v>13.3</v>
      </c>
      <c r="E23" s="18">
        <v>20</v>
      </c>
      <c r="F23" s="18">
        <v>30</v>
      </c>
      <c r="G23" s="18">
        <v>45</v>
      </c>
      <c r="H23" s="18">
        <v>67.5</v>
      </c>
    </row>
    <row r="24" spans="1:8" x14ac:dyDescent="0.25">
      <c r="A24" s="21" t="s">
        <v>40</v>
      </c>
      <c r="B24" s="17">
        <v>11.111111111111111</v>
      </c>
      <c r="C24" s="17">
        <v>0</v>
      </c>
      <c r="D24" s="17">
        <v>3.3333333333333335</v>
      </c>
      <c r="E24" s="17">
        <v>30</v>
      </c>
      <c r="F24" s="17">
        <v>10.344827586206897</v>
      </c>
      <c r="G24" s="17">
        <v>3.3333333333333335</v>
      </c>
      <c r="H24" s="17">
        <v>13.333333333333334</v>
      </c>
    </row>
    <row r="25" spans="1:8" x14ac:dyDescent="0.25">
      <c r="A25" s="2" t="s">
        <v>41</v>
      </c>
      <c r="B25" s="17">
        <v>88.888888888888886</v>
      </c>
      <c r="C25" s="17">
        <v>100</v>
      </c>
      <c r="D25" s="17">
        <v>96.666666666666671</v>
      </c>
      <c r="E25" s="17">
        <v>70</v>
      </c>
      <c r="F25" s="17">
        <v>89.65517241379311</v>
      </c>
      <c r="G25" s="17">
        <v>96.666666666666671</v>
      </c>
      <c r="H25" s="17">
        <v>86.666666666666671</v>
      </c>
    </row>
    <row r="26" spans="1:8" x14ac:dyDescent="0.25">
      <c r="A26" s="2" t="s">
        <v>42</v>
      </c>
      <c r="B26" s="17">
        <v>87.5</v>
      </c>
      <c r="C26" s="17">
        <v>86.666666666666671</v>
      </c>
      <c r="D26" s="17">
        <v>72.41379310344827</v>
      </c>
      <c r="E26" s="17">
        <v>66.67</v>
      </c>
      <c r="F26" s="17">
        <v>77.777777777777786</v>
      </c>
      <c r="G26" s="17">
        <v>68.965517241379317</v>
      </c>
      <c r="H26" s="17">
        <v>76.923076923076934</v>
      </c>
    </row>
    <row r="27" spans="1:8" ht="18" x14ac:dyDescent="0.35">
      <c r="A27" s="2" t="s">
        <v>63</v>
      </c>
      <c r="B27" s="17">
        <f>B25-B26</f>
        <v>1.3888888888888857</v>
      </c>
      <c r="C27" s="17">
        <f t="shared" ref="C27:H27" si="3">C25-C26</f>
        <v>13.333333333333329</v>
      </c>
      <c r="D27" s="17">
        <f t="shared" si="3"/>
        <v>24.252873563218401</v>
      </c>
      <c r="E27" s="17">
        <f t="shared" si="3"/>
        <v>3.3299999999999983</v>
      </c>
      <c r="F27" s="17">
        <f t="shared" si="3"/>
        <v>11.877394636015325</v>
      </c>
      <c r="G27" s="17">
        <f t="shared" si="3"/>
        <v>27.701149425287355</v>
      </c>
      <c r="H27" s="17">
        <f t="shared" si="3"/>
        <v>9.7435897435897374</v>
      </c>
    </row>
    <row r="29" spans="1:8" x14ac:dyDescent="0.25">
      <c r="A29" t="s">
        <v>64</v>
      </c>
    </row>
    <row r="30" spans="1:8" x14ac:dyDescent="0.25">
      <c r="A30" t="s">
        <v>62</v>
      </c>
    </row>
  </sheetData>
  <mergeCells count="4">
    <mergeCell ref="B1:H1"/>
    <mergeCell ref="B8:H8"/>
    <mergeCell ref="B15:H15"/>
    <mergeCell ref="B22:H2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J20" sqref="J20"/>
    </sheetView>
  </sheetViews>
  <sheetFormatPr defaultRowHeight="15" x14ac:dyDescent="0.25"/>
  <cols>
    <col min="1" max="1" width="14.42578125" customWidth="1"/>
  </cols>
  <sheetData>
    <row r="1" spans="1:8" x14ac:dyDescent="0.25">
      <c r="A1" t="s">
        <v>65</v>
      </c>
      <c r="B1" s="16"/>
      <c r="C1" s="16"/>
      <c r="D1" s="16"/>
      <c r="E1" s="16"/>
      <c r="F1" s="16"/>
      <c r="G1" s="16"/>
      <c r="H1" s="16"/>
    </row>
    <row r="2" spans="1:8" x14ac:dyDescent="0.25">
      <c r="A2" s="2" t="s">
        <v>47</v>
      </c>
      <c r="B2" s="28" t="s">
        <v>61</v>
      </c>
      <c r="C2" s="28">
        <v>8.9</v>
      </c>
      <c r="D2" s="28">
        <v>13.3</v>
      </c>
      <c r="E2" s="28">
        <v>20</v>
      </c>
      <c r="F2" s="28">
        <v>30</v>
      </c>
      <c r="G2" s="28">
        <v>45</v>
      </c>
      <c r="H2" s="29">
        <v>67.5</v>
      </c>
    </row>
    <row r="3" spans="1:8" x14ac:dyDescent="0.25">
      <c r="A3" s="30" t="s">
        <v>51</v>
      </c>
      <c r="B3" s="31">
        <v>1.5823238856874042</v>
      </c>
      <c r="C3" s="31">
        <v>1.6560919675408678</v>
      </c>
      <c r="D3" s="31">
        <v>1.6162236857579679</v>
      </c>
      <c r="E3" s="31">
        <v>1.6362166294249088</v>
      </c>
      <c r="F3" s="31">
        <v>1.7034282018111255</v>
      </c>
      <c r="G3" s="31">
        <v>1.5287251558273551</v>
      </c>
      <c r="H3" s="31">
        <v>1.7092790779724802</v>
      </c>
    </row>
    <row r="4" spans="1:8" x14ac:dyDescent="0.25">
      <c r="A4" s="30" t="s">
        <v>52</v>
      </c>
      <c r="B4" s="31">
        <v>1.6779666000235212</v>
      </c>
      <c r="C4" s="31">
        <v>1.4541926378925085</v>
      </c>
      <c r="D4" s="31">
        <v>1.6333940962013405</v>
      </c>
      <c r="E4" s="31">
        <v>1.641038457015171</v>
      </c>
      <c r="F4" s="31">
        <v>1.7731388921557099</v>
      </c>
      <c r="G4" s="31">
        <v>1.6181935787369164</v>
      </c>
      <c r="H4" s="31">
        <v>1.8076267199811829</v>
      </c>
    </row>
    <row r="5" spans="1:8" x14ac:dyDescent="0.25">
      <c r="A5" s="30" t="s">
        <v>53</v>
      </c>
      <c r="B5" s="31">
        <v>1.4225567446783487</v>
      </c>
      <c r="C5" s="31">
        <v>1.4324944137363285</v>
      </c>
      <c r="D5" s="31">
        <v>1.6910208161825238</v>
      </c>
      <c r="E5" s="31">
        <v>1.658326473009526</v>
      </c>
      <c r="F5" s="31">
        <v>1.6057861931083146</v>
      </c>
      <c r="G5" s="31">
        <v>1.6458308832176878</v>
      </c>
      <c r="H5" s="31">
        <v>1.6629130894978243</v>
      </c>
    </row>
    <row r="6" spans="1:8" x14ac:dyDescent="0.25">
      <c r="A6" s="30" t="s">
        <v>54</v>
      </c>
      <c r="B6" s="31">
        <v>1.6333646948135951</v>
      </c>
      <c r="C6" s="31">
        <v>1.6921380689168528</v>
      </c>
      <c r="D6" s="31">
        <v>1.5655356932847231</v>
      </c>
      <c r="E6" s="31">
        <v>1.5888509937669058</v>
      </c>
      <c r="F6" s="31">
        <v>1.5413383511701753</v>
      </c>
      <c r="G6" s="31">
        <v>1.5869105021757026</v>
      </c>
      <c r="H6" s="31">
        <v>1.7040750323415266</v>
      </c>
    </row>
    <row r="7" spans="1:8" x14ac:dyDescent="0.25">
      <c r="A7" s="30" t="s">
        <v>55</v>
      </c>
      <c r="B7" s="31">
        <v>1.4738915676819946</v>
      </c>
      <c r="C7" s="31">
        <v>1.6017288015994353</v>
      </c>
      <c r="D7" s="31">
        <v>1.6942255674467834</v>
      </c>
      <c r="E7" s="31">
        <v>1.6424497236269551</v>
      </c>
      <c r="F7" s="31">
        <v>1.5357226861107844</v>
      </c>
      <c r="G7" s="31">
        <v>1.6277196283664588</v>
      </c>
      <c r="H7" s="31">
        <v>1.7616723509349639</v>
      </c>
    </row>
    <row r="8" spans="1:8" x14ac:dyDescent="0.25">
      <c r="A8" s="30" t="s">
        <v>56</v>
      </c>
      <c r="B8" s="31">
        <v>1.6206926966952842</v>
      </c>
      <c r="C8" s="31">
        <v>1.6045219334352583</v>
      </c>
      <c r="D8" s="31">
        <v>1.6943431729977654</v>
      </c>
      <c r="E8" s="31">
        <v>1.4550746795248735</v>
      </c>
      <c r="F8" s="31">
        <v>1.7094848876866986</v>
      </c>
      <c r="G8" s="31">
        <v>1.5996119016817592</v>
      </c>
      <c r="H8" s="31">
        <v>1.8339409620134071</v>
      </c>
    </row>
    <row r="9" spans="1:8" x14ac:dyDescent="0.25">
      <c r="A9" s="30" t="s">
        <v>57</v>
      </c>
      <c r="B9" s="31">
        <v>1.4585146418910973</v>
      </c>
      <c r="C9" s="31">
        <v>1.603522286251911</v>
      </c>
      <c r="D9" s="31">
        <v>1.6217805480418677</v>
      </c>
      <c r="E9" s="31">
        <v>1.5364577208044221</v>
      </c>
      <c r="F9" s="31">
        <v>1.7143067152769611</v>
      </c>
      <c r="G9" s="31">
        <v>1.608197106903446</v>
      </c>
      <c r="H9" s="31">
        <v>1.6021992238033635</v>
      </c>
    </row>
    <row r="10" spans="1:8" x14ac:dyDescent="0.25">
      <c r="A10" s="30" t="s">
        <v>58</v>
      </c>
      <c r="B10" s="31">
        <v>1.6702634364341997</v>
      </c>
      <c r="C10" s="31">
        <v>1.7755498059508408</v>
      </c>
      <c r="D10" s="31">
        <v>1.5554804186757614</v>
      </c>
      <c r="E10" s="31">
        <v>1.5922321533576382</v>
      </c>
      <c r="F10" s="31">
        <v>1.6180759731859344</v>
      </c>
      <c r="G10" s="31">
        <v>1.7572915441608845</v>
      </c>
      <c r="H10" s="31">
        <v>1.7444725391038458</v>
      </c>
    </row>
    <row r="11" spans="1:8" x14ac:dyDescent="0.25">
      <c r="A11" s="30" t="s">
        <v>59</v>
      </c>
      <c r="B11" s="31">
        <v>1.5846759967070445</v>
      </c>
      <c r="C11" s="31">
        <v>1.7228919204986475</v>
      </c>
      <c r="D11" s="31">
        <v>1.5633893919793014</v>
      </c>
      <c r="E11" s="31">
        <v>1.4777725508644008</v>
      </c>
      <c r="F11" s="31">
        <v>1.7894860637422085</v>
      </c>
      <c r="G11" s="31">
        <v>1.6582676702340351</v>
      </c>
      <c r="H11" s="31">
        <v>1.4381394801834646</v>
      </c>
    </row>
    <row r="12" spans="1:8" x14ac:dyDescent="0.25">
      <c r="A12" s="21" t="s">
        <v>60</v>
      </c>
      <c r="B12" s="31">
        <v>1.7528813359990594</v>
      </c>
      <c r="C12" s="31">
        <v>1.684523109490768</v>
      </c>
      <c r="D12" s="31">
        <v>1.6548865106433024</v>
      </c>
      <c r="E12" s="31">
        <v>1.7991297189227331</v>
      </c>
      <c r="F12" s="31">
        <v>1.5656238974479595</v>
      </c>
      <c r="G12" s="31" t="s">
        <v>50</v>
      </c>
      <c r="H12" s="31">
        <v>1.4970304598377044</v>
      </c>
    </row>
    <row r="15" spans="1:8" x14ac:dyDescent="0.25">
      <c r="A15" t="s">
        <v>48</v>
      </c>
      <c r="B15" s="31">
        <f>AVERAGE(B3:B12)</f>
        <v>1.5877131600611549</v>
      </c>
      <c r="C15" s="31">
        <f t="shared" ref="C15:H15" si="0">AVERAGE(C3:C12)</f>
        <v>1.6227654945313419</v>
      </c>
      <c r="D15" s="31">
        <f t="shared" si="0"/>
        <v>1.6290279901211338</v>
      </c>
      <c r="E15" s="31">
        <f t="shared" si="0"/>
        <v>1.6027549100317535</v>
      </c>
      <c r="F15" s="31">
        <f t="shared" si="0"/>
        <v>1.6556391861695872</v>
      </c>
      <c r="G15" s="31">
        <f t="shared" si="0"/>
        <v>1.6256386634782496</v>
      </c>
      <c r="H15" s="31">
        <f t="shared" si="0"/>
        <v>1.6761348935669766</v>
      </c>
    </row>
    <row r="16" spans="1:8" x14ac:dyDescent="0.25">
      <c r="A16" t="s">
        <v>49</v>
      </c>
      <c r="B16" s="31">
        <f>STDEV(B3:B12)</f>
        <v>0.106653641147145</v>
      </c>
      <c r="C16" s="31">
        <f t="shared" ref="C16:H16" si="1">STDEV(C3:C12)</f>
        <v>0.10998541372819699</v>
      </c>
      <c r="D16" s="31">
        <f t="shared" si="1"/>
        <v>5.4785492674547007E-2</v>
      </c>
      <c r="E16" s="31">
        <f t="shared" si="1"/>
        <v>9.8849866082113741E-2</v>
      </c>
      <c r="F16" s="31">
        <f t="shared" si="1"/>
        <v>9.4157027270974511E-2</v>
      </c>
      <c r="G16" s="31">
        <f t="shared" si="1"/>
        <v>6.1986205302089148E-2</v>
      </c>
      <c r="H16" s="31">
        <f t="shared" si="1"/>
        <v>0.12928016463682557</v>
      </c>
    </row>
    <row r="18" spans="1:1" x14ac:dyDescent="0.25">
      <c r="A18" t="s">
        <v>62</v>
      </c>
    </row>
  </sheetData>
  <mergeCells count="1">
    <mergeCell ref="B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Sampling_NIVA</vt:lpstr>
      <vt:lpstr>Sampling_Heraklion</vt:lpstr>
      <vt:lpstr>Toxicity (survival)</vt:lpstr>
      <vt:lpstr>Toxicity (Larvae length)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Costa</dc:creator>
  <cp:lastModifiedBy>João Costa</cp:lastModifiedBy>
  <dcterms:created xsi:type="dcterms:W3CDTF">2019-09-10T10:01:53Z</dcterms:created>
  <dcterms:modified xsi:type="dcterms:W3CDTF">2019-09-11T09:48:34Z</dcterms:modified>
</cp:coreProperties>
</file>